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80" windowHeight="7230" activeTab="0"/>
  </bookViews>
  <sheets>
    <sheet name="東南亞" sheetId="1" r:id="rId1"/>
  </sheets>
  <definedNames>
    <definedName name="_xlnm.Print_Area" localSheetId="0">'東南亞'!$A$1:$N$56</definedName>
  </definedNames>
  <calcPr fullCalcOnLoad="1"/>
</workbook>
</file>

<file path=xl/sharedStrings.xml><?xml version="1.0" encoding="utf-8"?>
<sst xmlns="http://schemas.openxmlformats.org/spreadsheetml/2006/main" count="214" uniqueCount="117">
  <si>
    <t>SVC</t>
  </si>
  <si>
    <t>VESSEL</t>
  </si>
  <si>
    <t>VOYAGE</t>
  </si>
  <si>
    <t>ETD SHA</t>
  </si>
  <si>
    <t>SCT NO.</t>
  </si>
  <si>
    <t>TUE</t>
  </si>
  <si>
    <r>
      <rPr>
        <sz val="11"/>
        <rFont val="宋体"/>
        <family val="0"/>
      </rPr>
      <t>外一</t>
    </r>
  </si>
  <si>
    <r>
      <rPr>
        <sz val="11"/>
        <rFont val="宋体"/>
        <family val="0"/>
      </rPr>
      <t>外二</t>
    </r>
  </si>
  <si>
    <t>CHT</t>
  </si>
  <si>
    <t>TS QINGDAO</t>
  </si>
  <si>
    <t>HEUNG-A BANGKOK</t>
  </si>
  <si>
    <t>NBO</t>
  </si>
  <si>
    <t>XMN</t>
  </si>
  <si>
    <t>CVT</t>
  </si>
  <si>
    <t>SKY CHALLENGE</t>
  </si>
  <si>
    <t>THU</t>
  </si>
  <si>
    <t>KCM</t>
  </si>
  <si>
    <t>THLCB
(LCIT)</t>
  </si>
  <si>
    <t>THBKK
(PAT)</t>
  </si>
  <si>
    <t>PHMNL
(SOUTH)</t>
  </si>
  <si>
    <t>PHMNL
(NORTH)</t>
  </si>
  <si>
    <t>HKHKG
(HIT)</t>
  </si>
  <si>
    <t>MYPPW
(WEST)</t>
  </si>
  <si>
    <t>MYPKG
(NORTH)</t>
  </si>
  <si>
    <t>MYPGU
(JPCT)</t>
  </si>
  <si>
    <t>SGSIN
(PSA)</t>
  </si>
  <si>
    <t>MYPEN
(NBCT)</t>
  </si>
  <si>
    <t>SCT NO.</t>
  </si>
  <si>
    <t>MILLENNIUM BRIGHT</t>
  </si>
  <si>
    <t>SAT</t>
  </si>
  <si>
    <r>
      <t>SPX1</t>
    </r>
  </si>
  <si>
    <t>SUN</t>
  </si>
  <si>
    <t>NZE</t>
  </si>
  <si>
    <t>外五</t>
  </si>
  <si>
    <t>NZTRG
(Tauranga)</t>
  </si>
  <si>
    <t>TS NANSHA</t>
  </si>
  <si>
    <t>TS DALIAN</t>
  </si>
  <si>
    <t>NZLYT
(Lyttelton )</t>
  </si>
  <si>
    <t>高丽台北</t>
  </si>
  <si>
    <t>KCM2</t>
  </si>
  <si>
    <t>外二</t>
  </si>
  <si>
    <t>FRI</t>
  </si>
  <si>
    <t>SKU</t>
  </si>
  <si>
    <t>WED</t>
  </si>
  <si>
    <t>KMTC SHENZHEN</t>
  </si>
  <si>
    <t>NZAKL
(Auckland)</t>
  </si>
  <si>
    <t>KMTC TIANJIN</t>
  </si>
  <si>
    <t>KMTC BANGKOK</t>
  </si>
  <si>
    <t>TBN</t>
  </si>
  <si>
    <t>德翔挑战</t>
  </si>
  <si>
    <t>高丽深圳</t>
  </si>
  <si>
    <t>HKG</t>
  </si>
  <si>
    <t>上海德聖船務有限公司</t>
  </si>
  <si>
    <t>Shanghai T.S. Shipping Agency, Co., Ltd.</t>
  </si>
  <si>
    <r>
      <t>業務客服：</t>
    </r>
    <r>
      <rPr>
        <sz val="12"/>
        <rFont val="Arial"/>
        <family val="2"/>
      </rPr>
      <t>021-63092547*109 Amy QIN</t>
    </r>
  </si>
  <si>
    <r>
      <t xml:space="preserve">CHT </t>
    </r>
    <r>
      <rPr>
        <sz val="12"/>
        <rFont val="宋体"/>
        <family val="0"/>
      </rPr>
      <t>上海－周二泰國航綫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外代代理）</t>
    </r>
  </si>
  <si>
    <r>
      <t xml:space="preserve">CVT </t>
    </r>
    <r>
      <rPr>
        <sz val="12"/>
        <rFont val="宋体"/>
        <family val="0"/>
      </rPr>
      <t>上海－周六</t>
    </r>
    <r>
      <rPr>
        <sz val="12"/>
        <rFont val="宋体"/>
        <family val="0"/>
      </rPr>
      <t>泰國航綫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外代代理）</t>
    </r>
    <r>
      <rPr>
        <sz val="12"/>
        <rFont val="Arial"/>
        <family val="2"/>
      </rPr>
      <t xml:space="preserve"> </t>
    </r>
  </si>
  <si>
    <r>
      <rPr>
        <sz val="12"/>
        <rFont val="宋体"/>
        <family val="0"/>
      </rPr>
      <t>業務客服</t>
    </r>
    <r>
      <rPr>
        <sz val="12"/>
        <rFont val="宋体"/>
        <family val="0"/>
      </rPr>
      <t>：</t>
    </r>
    <r>
      <rPr>
        <sz val="12"/>
        <rFont val="Arial"/>
        <family val="2"/>
      </rPr>
      <t>021-63092547*105 Austin LIU</t>
    </r>
  </si>
  <si>
    <r>
      <t xml:space="preserve">KCM </t>
    </r>
    <r>
      <rPr>
        <sz val="12"/>
        <rFont val="宋体"/>
        <family val="0"/>
      </rPr>
      <t>上海－周四新馬航綫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外代代理）</t>
    </r>
  </si>
  <si>
    <r>
      <t xml:space="preserve">KCM2 </t>
    </r>
    <r>
      <rPr>
        <sz val="12"/>
        <rFont val="宋体"/>
        <family val="0"/>
      </rPr>
      <t>上海－周五新馬航綫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中联代理）</t>
    </r>
  </si>
  <si>
    <r>
      <t xml:space="preserve">SPX1 </t>
    </r>
    <r>
      <rPr>
        <sz val="12"/>
        <rFont val="宋体"/>
        <family val="0"/>
      </rPr>
      <t>上海－周日馬尼拉航綫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中联代理）</t>
    </r>
  </si>
  <si>
    <r>
      <t xml:space="preserve">NZE </t>
    </r>
    <r>
      <rPr>
        <sz val="12"/>
        <rFont val="宋体"/>
        <family val="0"/>
      </rPr>
      <t>上海－周三新西蘭航綫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顺德代理）</t>
    </r>
  </si>
  <si>
    <r>
      <rPr>
        <sz val="12"/>
        <rFont val="宋体"/>
        <family val="0"/>
      </rPr>
      <t>業務客服：</t>
    </r>
    <r>
      <rPr>
        <sz val="12"/>
        <rFont val="Arial"/>
        <family val="2"/>
      </rPr>
      <t>021-63092547*107 Tina Weng</t>
    </r>
  </si>
  <si>
    <t>NZWLG
(Wellington)</t>
  </si>
  <si>
    <t>NZNPE
(Napier)</t>
  </si>
  <si>
    <t>OMIT</t>
  </si>
  <si>
    <t>2302S</t>
  </si>
  <si>
    <t>高丽曼谷</t>
  </si>
  <si>
    <t>KMTC TAIPEIS</t>
  </si>
  <si>
    <t>高丽天津</t>
  </si>
  <si>
    <t>SITC YUNCHENG</t>
  </si>
  <si>
    <t>海丰允诚</t>
  </si>
  <si>
    <t>德翔南沙</t>
  </si>
  <si>
    <t>2303S</t>
  </si>
  <si>
    <t>2304S</t>
  </si>
  <si>
    <t>0099S</t>
  </si>
  <si>
    <t>兴亚曼谷</t>
  </si>
  <si>
    <t>德翔千年</t>
  </si>
  <si>
    <t>23004S</t>
  </si>
  <si>
    <t>NORDPUMA</t>
  </si>
  <si>
    <t>XIAMEN</t>
  </si>
  <si>
    <t>SHIPPING SCHEDULE APR 2023</t>
  </si>
  <si>
    <t>0100S</t>
  </si>
  <si>
    <t>2305S</t>
  </si>
  <si>
    <t>23006S</t>
  </si>
  <si>
    <t>2306S</t>
  </si>
  <si>
    <t>KILIMANJARO</t>
  </si>
  <si>
    <t>CMA CGM NANTONG</t>
  </si>
  <si>
    <t>REN JIAN 17</t>
  </si>
  <si>
    <t xml:space="preserve"> CMA CGM DOLPHIN</t>
  </si>
  <si>
    <t>0BYDTS</t>
  </si>
  <si>
    <t>0BYDVS</t>
  </si>
  <si>
    <t>0BYDXS</t>
  </si>
  <si>
    <t>0BYDZS</t>
  </si>
  <si>
    <t>0BYE1S</t>
  </si>
  <si>
    <t>正利马扎罗</t>
  </si>
  <si>
    <t>正利南通</t>
  </si>
  <si>
    <t>正利厦门</t>
  </si>
  <si>
    <t>正利海豚</t>
  </si>
  <si>
    <t>DIAMANTIS P.</t>
  </si>
  <si>
    <t>327S</t>
  </si>
  <si>
    <t>0JVF5S</t>
  </si>
  <si>
    <t xml:space="preserve">23013S </t>
  </si>
  <si>
    <t>0JVFDS</t>
  </si>
  <si>
    <t>328S</t>
  </si>
  <si>
    <t>正利彪马</t>
  </si>
  <si>
    <t>德翔青岛</t>
  </si>
  <si>
    <t>YM IMMENSE</t>
  </si>
  <si>
    <t>359S</t>
  </si>
  <si>
    <t>360S</t>
  </si>
  <si>
    <t>TS DALIAN</t>
  </si>
  <si>
    <t>23012W</t>
  </si>
  <si>
    <t>HKG 6/APR</t>
  </si>
  <si>
    <t>MNN 10/MNS 11</t>
  </si>
  <si>
    <t>TS BANGKOK</t>
  </si>
  <si>
    <t>2304S</t>
  </si>
  <si>
    <t>CNC URANUS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</si>
</sst>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m/dd"/>
    <numFmt numFmtId="189" formatCode="000"/>
    <numFmt numFmtId="190" formatCode="0000"/>
    <numFmt numFmtId="191" formatCode="d/mmm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</numFmts>
  <fonts count="55">
    <font>
      <sz val="12"/>
      <name val="宋体"/>
      <family val="0"/>
    </font>
    <font>
      <sz val="9"/>
      <name val="宋体"/>
      <family val="0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2"/>
      <name val="新細明體"/>
      <family val="1"/>
    </font>
    <font>
      <sz val="10"/>
      <name val="Helv"/>
      <family val="2"/>
    </font>
    <font>
      <u val="single"/>
      <sz val="10"/>
      <color indexed="12"/>
      <name val="Arial"/>
      <family val="2"/>
    </font>
    <font>
      <b/>
      <sz val="12"/>
      <name val="宋体"/>
      <family val="0"/>
    </font>
    <font>
      <b/>
      <sz val="24"/>
      <name val="Taipei Sans TC Beta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20"/>
      <name val="新細明體"/>
      <family val="1"/>
    </font>
    <font>
      <u val="single"/>
      <sz val="12"/>
      <color indexed="12"/>
      <name val="宋体"/>
      <family val="0"/>
    </font>
    <font>
      <sz val="11"/>
      <color indexed="17"/>
      <name val="新細明體"/>
      <family val="1"/>
    </font>
    <font>
      <b/>
      <sz val="11"/>
      <color indexed="8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1"/>
      <color indexed="62"/>
      <name val="新細明體"/>
      <family val="1"/>
    </font>
    <font>
      <u val="single"/>
      <sz val="12"/>
      <color indexed="20"/>
      <name val="宋体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2"/>
      <color theme="11"/>
      <name val="宋体"/>
      <family val="0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2"/>
      <color theme="10"/>
      <name val="宋体"/>
      <family val="0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15" fontId="6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5" fontId="6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19" borderId="15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5" fontId="6" fillId="33" borderId="12" xfId="0" applyNumberFormat="1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tyle 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常规 2" xfId="42"/>
    <cellStyle name="常规 3" xfId="43"/>
    <cellStyle name="常规 4" xfId="44"/>
    <cellStyle name="常规 5" xfId="45"/>
    <cellStyle name="常规 6" xfId="46"/>
    <cellStyle name="常规 6 2" xfId="47"/>
    <cellStyle name="常规 7" xfId="48"/>
    <cellStyle name="Currency" xfId="49"/>
    <cellStyle name="Currency [0]" xfId="50"/>
    <cellStyle name="連結的儲存格" xfId="51"/>
    <cellStyle name="備註" xfId="52"/>
    <cellStyle name="Hyperlink" xfId="53"/>
    <cellStyle name="超链接 2" xfId="54"/>
    <cellStyle name="超链接 3" xfId="55"/>
    <cellStyle name="超链接 3 2" xfId="56"/>
    <cellStyle name="超链接 4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zoomScalePageLayoutView="0" workbookViewId="0" topLeftCell="A17">
      <selection activeCell="A45" sqref="A45:IV51"/>
    </sheetView>
  </sheetViews>
  <sheetFormatPr defaultColWidth="9.00390625" defaultRowHeight="14.25"/>
  <cols>
    <col min="1" max="1" width="8.625" style="0" customWidth="1"/>
    <col min="2" max="2" width="25.625" style="0" customWidth="1"/>
    <col min="3" max="3" width="10.625" style="0" customWidth="1"/>
    <col min="4" max="4" width="13.625" style="0" customWidth="1"/>
    <col min="5" max="5" width="15.625" style="0" customWidth="1"/>
    <col min="6" max="6" width="5.625" style="0" customWidth="1"/>
    <col min="7" max="8" width="9.625" style="0" customWidth="1"/>
    <col min="9" max="13" width="15.625" style="0" customWidth="1"/>
    <col min="14" max="14" width="9.00390625" style="0" customWidth="1"/>
  </cols>
  <sheetData>
    <row r="1" spans="1:14" ht="30.75" thickTop="1">
      <c r="A1" s="31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0.25">
      <c r="A2" s="33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0.25">
      <c r="A3" s="35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7" t="s">
        <v>55</v>
      </c>
      <c r="B4" s="8"/>
      <c r="C4" s="8"/>
      <c r="D4" s="8"/>
      <c r="E4" s="8"/>
      <c r="F4" s="8"/>
      <c r="G4" s="8"/>
      <c r="H4" s="8"/>
      <c r="I4" s="8"/>
      <c r="J4" s="8"/>
      <c r="K4" s="17" t="s">
        <v>54</v>
      </c>
      <c r="L4" s="8"/>
      <c r="M4" s="8"/>
      <c r="N4" s="8"/>
    </row>
    <row r="5" spans="1:14" ht="30">
      <c r="A5" s="18" t="s">
        <v>0</v>
      </c>
      <c r="B5" s="19" t="s">
        <v>1</v>
      </c>
      <c r="C5" s="19" t="s">
        <v>2</v>
      </c>
      <c r="D5" s="19"/>
      <c r="E5" s="19" t="s">
        <v>3</v>
      </c>
      <c r="F5" s="19"/>
      <c r="G5" s="20"/>
      <c r="H5" s="20"/>
      <c r="I5" s="20" t="s">
        <v>17</v>
      </c>
      <c r="J5" s="20" t="s">
        <v>18</v>
      </c>
      <c r="K5" s="19" t="s">
        <v>4</v>
      </c>
      <c r="L5" s="8"/>
      <c r="M5" s="8"/>
      <c r="N5" s="8"/>
    </row>
    <row r="6" spans="1:14" ht="15">
      <c r="A6" s="28" t="s">
        <v>8</v>
      </c>
      <c r="B6" s="14" t="s">
        <v>10</v>
      </c>
      <c r="C6" s="14" t="s">
        <v>75</v>
      </c>
      <c r="D6" s="22" t="s">
        <v>76</v>
      </c>
      <c r="E6" s="6">
        <v>45020</v>
      </c>
      <c r="F6" s="5" t="s">
        <v>5</v>
      </c>
      <c r="G6" s="10"/>
      <c r="H6" s="10"/>
      <c r="I6" s="6">
        <f>E6+7</f>
        <v>45027</v>
      </c>
      <c r="J6" s="6">
        <f>E6+8</f>
        <v>45028</v>
      </c>
      <c r="K6" s="5" t="s">
        <v>6</v>
      </c>
      <c r="L6" s="8"/>
      <c r="M6" s="8"/>
      <c r="N6" s="8"/>
    </row>
    <row r="7" spans="1:14" ht="15">
      <c r="A7" s="29"/>
      <c r="B7" s="14" t="s">
        <v>28</v>
      </c>
      <c r="C7" s="14" t="s">
        <v>78</v>
      </c>
      <c r="D7" s="22" t="s">
        <v>77</v>
      </c>
      <c r="E7" s="6">
        <f>E6+7</f>
        <v>45027</v>
      </c>
      <c r="F7" s="5" t="s">
        <v>5</v>
      </c>
      <c r="G7" s="10"/>
      <c r="H7" s="10"/>
      <c r="I7" s="6">
        <f>E7+7</f>
        <v>45034</v>
      </c>
      <c r="J7" s="6">
        <f>E7+8</f>
        <v>45035</v>
      </c>
      <c r="K7" s="5" t="s">
        <v>6</v>
      </c>
      <c r="L7" s="8"/>
      <c r="M7" s="8"/>
      <c r="N7" s="8"/>
    </row>
    <row r="8" spans="1:14" ht="15.75">
      <c r="A8" s="29"/>
      <c r="B8" s="14" t="s">
        <v>47</v>
      </c>
      <c r="C8" s="25" t="s">
        <v>83</v>
      </c>
      <c r="D8" s="13" t="s">
        <v>67</v>
      </c>
      <c r="E8" s="6">
        <f>E7+7</f>
        <v>45034</v>
      </c>
      <c r="F8" s="5" t="s">
        <v>5</v>
      </c>
      <c r="G8" s="10"/>
      <c r="H8" s="10"/>
      <c r="I8" s="6">
        <f>E8+7</f>
        <v>45041</v>
      </c>
      <c r="J8" s="6">
        <f>E8+8</f>
        <v>45042</v>
      </c>
      <c r="K8" s="5" t="s">
        <v>6</v>
      </c>
      <c r="L8" s="8"/>
      <c r="M8" s="8"/>
      <c r="N8" s="8"/>
    </row>
    <row r="9" spans="1:14" ht="15.75">
      <c r="A9" s="29"/>
      <c r="B9" s="25" t="s">
        <v>65</v>
      </c>
      <c r="C9" s="25"/>
      <c r="D9" s="13"/>
      <c r="E9" s="6">
        <f>E8+7</f>
        <v>45041</v>
      </c>
      <c r="F9" s="5" t="s">
        <v>5</v>
      </c>
      <c r="G9" s="10"/>
      <c r="H9" s="10"/>
      <c r="I9" s="6">
        <f>E9+7</f>
        <v>45048</v>
      </c>
      <c r="J9" s="6">
        <f>E9+8</f>
        <v>45049</v>
      </c>
      <c r="K9" s="5" t="s">
        <v>6</v>
      </c>
      <c r="L9" s="8"/>
      <c r="M9" s="8"/>
      <c r="N9" s="8"/>
    </row>
    <row r="10" spans="1:14" ht="15.75">
      <c r="A10" s="30"/>
      <c r="B10" s="25" t="s">
        <v>10</v>
      </c>
      <c r="C10" s="25" t="s">
        <v>82</v>
      </c>
      <c r="D10" s="22" t="s">
        <v>76</v>
      </c>
      <c r="E10" s="6">
        <f>E9+7</f>
        <v>45048</v>
      </c>
      <c r="F10" s="5" t="s">
        <v>5</v>
      </c>
      <c r="G10" s="10"/>
      <c r="H10" s="10"/>
      <c r="I10" s="6">
        <f>E10+7</f>
        <v>45055</v>
      </c>
      <c r="J10" s="6">
        <f>E10+8</f>
        <v>45056</v>
      </c>
      <c r="K10" s="5" t="s">
        <v>6</v>
      </c>
      <c r="L10" s="8"/>
      <c r="M10" s="8"/>
      <c r="N10" s="8"/>
    </row>
    <row r="11" spans="1:14" ht="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">
      <c r="A12" s="7" t="s">
        <v>56</v>
      </c>
      <c r="B12" s="8"/>
      <c r="C12" s="8"/>
      <c r="D12" s="8"/>
      <c r="E12" s="8"/>
      <c r="F12" s="8"/>
      <c r="G12" s="8"/>
      <c r="H12" s="8"/>
      <c r="I12" s="8"/>
      <c r="J12" s="8"/>
      <c r="K12" s="17" t="s">
        <v>54</v>
      </c>
      <c r="L12" s="8"/>
      <c r="M12" s="8"/>
      <c r="N12" s="8"/>
    </row>
    <row r="13" spans="1:14" ht="30">
      <c r="A13" s="18" t="s">
        <v>0</v>
      </c>
      <c r="B13" s="19" t="s">
        <v>1</v>
      </c>
      <c r="C13" s="19"/>
      <c r="D13" s="19"/>
      <c r="E13" s="19" t="s">
        <v>3</v>
      </c>
      <c r="F13" s="19"/>
      <c r="G13" s="20" t="s">
        <v>11</v>
      </c>
      <c r="H13" s="20" t="s">
        <v>12</v>
      </c>
      <c r="I13" s="20" t="s">
        <v>17</v>
      </c>
      <c r="J13" s="20" t="s">
        <v>18</v>
      </c>
      <c r="K13" s="19" t="s">
        <v>4</v>
      </c>
      <c r="L13" s="8"/>
      <c r="M13" s="8"/>
      <c r="N13" s="8"/>
    </row>
    <row r="14" spans="1:14" ht="15.75">
      <c r="A14" s="28" t="s">
        <v>13</v>
      </c>
      <c r="B14" s="25" t="s">
        <v>107</v>
      </c>
      <c r="C14" s="25" t="s">
        <v>108</v>
      </c>
      <c r="D14" s="13"/>
      <c r="E14" s="12">
        <v>45017</v>
      </c>
      <c r="F14" s="5" t="s">
        <v>29</v>
      </c>
      <c r="G14" s="6">
        <f>E14+1</f>
        <v>45018</v>
      </c>
      <c r="H14" s="6">
        <f>E14+3</f>
        <v>45020</v>
      </c>
      <c r="I14" s="6">
        <f>E14+10</f>
        <v>45027</v>
      </c>
      <c r="J14" s="6">
        <f>E14+11</f>
        <v>45028</v>
      </c>
      <c r="K14" s="5" t="s">
        <v>6</v>
      </c>
      <c r="L14" s="8"/>
      <c r="M14" s="8"/>
      <c r="N14" s="8"/>
    </row>
    <row r="15" spans="1:14" ht="15">
      <c r="A15" s="29"/>
      <c r="B15" s="14" t="s">
        <v>68</v>
      </c>
      <c r="C15" s="14" t="s">
        <v>83</v>
      </c>
      <c r="D15" s="13" t="s">
        <v>38</v>
      </c>
      <c r="E15" s="12">
        <f>E14+7</f>
        <v>45024</v>
      </c>
      <c r="F15" s="5" t="s">
        <v>29</v>
      </c>
      <c r="G15" s="6">
        <f>E15+1</f>
        <v>45025</v>
      </c>
      <c r="H15" s="6">
        <f>E15+3</f>
        <v>45027</v>
      </c>
      <c r="I15" s="6">
        <f>E15+10</f>
        <v>45034</v>
      </c>
      <c r="J15" s="6">
        <f>E15+11</f>
        <v>45035</v>
      </c>
      <c r="K15" s="5" t="s">
        <v>6</v>
      </c>
      <c r="L15" s="8"/>
      <c r="M15" s="8"/>
      <c r="N15" s="8"/>
    </row>
    <row r="16" spans="1:14" ht="15">
      <c r="A16" s="29"/>
      <c r="B16" s="14" t="s">
        <v>14</v>
      </c>
      <c r="C16" s="14" t="s">
        <v>84</v>
      </c>
      <c r="D16" s="13" t="s">
        <v>49</v>
      </c>
      <c r="E16" s="12">
        <f>E15+7</f>
        <v>45031</v>
      </c>
      <c r="F16" s="5" t="s">
        <v>29</v>
      </c>
      <c r="G16" s="6">
        <f>E16+1</f>
        <v>45032</v>
      </c>
      <c r="H16" s="6">
        <f>E16+3</f>
        <v>45034</v>
      </c>
      <c r="I16" s="6">
        <f>E16+10</f>
        <v>45041</v>
      </c>
      <c r="J16" s="6">
        <f>E16+11</f>
        <v>45042</v>
      </c>
      <c r="K16" s="5" t="s">
        <v>6</v>
      </c>
      <c r="L16" s="8"/>
      <c r="M16" s="8"/>
      <c r="N16" s="8"/>
    </row>
    <row r="17" spans="1:14" ht="15.75">
      <c r="A17" s="29"/>
      <c r="B17" s="25" t="s">
        <v>107</v>
      </c>
      <c r="C17" s="25" t="s">
        <v>109</v>
      </c>
      <c r="D17" s="13"/>
      <c r="E17" s="12">
        <f>E16+7</f>
        <v>45038</v>
      </c>
      <c r="F17" s="5" t="s">
        <v>29</v>
      </c>
      <c r="G17" s="6">
        <f>E17+1</f>
        <v>45039</v>
      </c>
      <c r="H17" s="6">
        <f>E17+3</f>
        <v>45041</v>
      </c>
      <c r="I17" s="6">
        <f>E17+10</f>
        <v>45048</v>
      </c>
      <c r="J17" s="6">
        <f>E17+11</f>
        <v>45049</v>
      </c>
      <c r="K17" s="5" t="s">
        <v>6</v>
      </c>
      <c r="L17" s="8"/>
      <c r="M17" s="8"/>
      <c r="N17" s="8"/>
    </row>
    <row r="18" spans="1:14" ht="15">
      <c r="A18" s="30"/>
      <c r="B18" s="14" t="s">
        <v>68</v>
      </c>
      <c r="C18" s="14" t="s">
        <v>85</v>
      </c>
      <c r="D18" s="13" t="s">
        <v>38</v>
      </c>
      <c r="E18" s="12">
        <f>E17+7</f>
        <v>45045</v>
      </c>
      <c r="F18" s="5" t="s">
        <v>29</v>
      </c>
      <c r="G18" s="6">
        <f>E18+1</f>
        <v>45046</v>
      </c>
      <c r="H18" s="6">
        <f>E18+3</f>
        <v>45048</v>
      </c>
      <c r="I18" s="6">
        <f>E18+10</f>
        <v>45055</v>
      </c>
      <c r="J18" s="6">
        <f>E18+11</f>
        <v>45056</v>
      </c>
      <c r="K18" s="5" t="s">
        <v>6</v>
      </c>
      <c r="L18" s="8"/>
      <c r="M18" s="8"/>
      <c r="N18" s="8"/>
    </row>
    <row r="19" spans="1:14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3" ht="15">
      <c r="A20" s="7" t="s">
        <v>58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 t="s">
        <v>57</v>
      </c>
    </row>
    <row r="21" spans="1:13" ht="30">
      <c r="A21" s="18" t="s">
        <v>0</v>
      </c>
      <c r="B21" s="19" t="s">
        <v>1</v>
      </c>
      <c r="C21" s="19" t="s">
        <v>2</v>
      </c>
      <c r="D21" s="19"/>
      <c r="E21" s="19" t="s">
        <v>3</v>
      </c>
      <c r="F21" s="19"/>
      <c r="G21" s="20"/>
      <c r="H21" s="20"/>
      <c r="I21" s="20" t="s">
        <v>21</v>
      </c>
      <c r="J21" s="20" t="s">
        <v>22</v>
      </c>
      <c r="K21" s="20" t="s">
        <v>23</v>
      </c>
      <c r="L21" s="20" t="s">
        <v>24</v>
      </c>
      <c r="M21" s="19" t="s">
        <v>4</v>
      </c>
    </row>
    <row r="22" spans="1:13" ht="15" customHeight="1">
      <c r="A22" s="28" t="s">
        <v>16</v>
      </c>
      <c r="B22" s="14" t="s">
        <v>46</v>
      </c>
      <c r="C22" s="14" t="s">
        <v>73</v>
      </c>
      <c r="D22" s="13" t="s">
        <v>69</v>
      </c>
      <c r="E22" s="6">
        <v>45022</v>
      </c>
      <c r="F22" s="5" t="s">
        <v>15</v>
      </c>
      <c r="G22" s="10"/>
      <c r="H22" s="10"/>
      <c r="I22" s="6">
        <f>E22+3</f>
        <v>45025</v>
      </c>
      <c r="J22" s="6">
        <f>E22+8</f>
        <v>45030</v>
      </c>
      <c r="K22" s="6">
        <f>E22+9</f>
        <v>45031</v>
      </c>
      <c r="L22" s="6">
        <f>E22+11</f>
        <v>45033</v>
      </c>
      <c r="M22" s="5" t="s">
        <v>7</v>
      </c>
    </row>
    <row r="23" spans="1:13" ht="15" customHeight="1">
      <c r="A23" s="29"/>
      <c r="B23" s="14" t="s">
        <v>44</v>
      </c>
      <c r="C23" s="14" t="s">
        <v>74</v>
      </c>
      <c r="D23" s="13" t="s">
        <v>50</v>
      </c>
      <c r="E23" s="6">
        <f>E22+7</f>
        <v>45029</v>
      </c>
      <c r="F23" s="5" t="s">
        <v>15</v>
      </c>
      <c r="G23" s="10"/>
      <c r="H23" s="10"/>
      <c r="I23" s="6">
        <f>E23+3</f>
        <v>45032</v>
      </c>
      <c r="J23" s="6">
        <f>E23+8</f>
        <v>45037</v>
      </c>
      <c r="K23" s="6">
        <f>E23+9</f>
        <v>45038</v>
      </c>
      <c r="L23" s="6">
        <f>E23+11</f>
        <v>45040</v>
      </c>
      <c r="M23" s="5" t="s">
        <v>7</v>
      </c>
    </row>
    <row r="24" spans="1:13" ht="15" customHeight="1">
      <c r="A24" s="29"/>
      <c r="B24" s="14" t="s">
        <v>70</v>
      </c>
      <c r="C24" s="14" t="s">
        <v>74</v>
      </c>
      <c r="D24" s="13" t="s">
        <v>71</v>
      </c>
      <c r="E24" s="6">
        <f>E23+7</f>
        <v>45036</v>
      </c>
      <c r="F24" s="5" t="s">
        <v>15</v>
      </c>
      <c r="G24" s="10"/>
      <c r="H24" s="10"/>
      <c r="I24" s="6">
        <f>E24+3</f>
        <v>45039</v>
      </c>
      <c r="J24" s="6">
        <f>E24+8</f>
        <v>45044</v>
      </c>
      <c r="K24" s="6">
        <f>E24+9</f>
        <v>45045</v>
      </c>
      <c r="L24" s="6">
        <f>E24+11</f>
        <v>45047</v>
      </c>
      <c r="M24" s="5" t="s">
        <v>7</v>
      </c>
    </row>
    <row r="25" spans="1:13" ht="15" customHeight="1">
      <c r="A25" s="29"/>
      <c r="B25" s="14" t="s">
        <v>35</v>
      </c>
      <c r="C25" s="14" t="s">
        <v>78</v>
      </c>
      <c r="D25" s="13" t="s">
        <v>72</v>
      </c>
      <c r="E25" s="6">
        <f>E24+7</f>
        <v>45043</v>
      </c>
      <c r="F25" s="5" t="s">
        <v>15</v>
      </c>
      <c r="G25" s="10"/>
      <c r="H25" s="10"/>
      <c r="I25" s="6">
        <f>E25+3</f>
        <v>45046</v>
      </c>
      <c r="J25" s="6">
        <f>E25+8</f>
        <v>45051</v>
      </c>
      <c r="K25" s="6">
        <f>E25+9</f>
        <v>45052</v>
      </c>
      <c r="L25" s="6">
        <f>E25+11</f>
        <v>45054</v>
      </c>
      <c r="M25" s="5" t="s">
        <v>7</v>
      </c>
    </row>
    <row r="26" spans="1:13" ht="15" customHeight="1">
      <c r="A26" s="30"/>
      <c r="B26" s="14" t="s">
        <v>46</v>
      </c>
      <c r="C26" s="14" t="s">
        <v>74</v>
      </c>
      <c r="D26" s="13" t="s">
        <v>69</v>
      </c>
      <c r="E26" s="6">
        <f>E25+7</f>
        <v>45050</v>
      </c>
      <c r="F26" s="5" t="s">
        <v>15</v>
      </c>
      <c r="G26" s="10"/>
      <c r="H26" s="10"/>
      <c r="I26" s="6">
        <f>E26+3</f>
        <v>45053</v>
      </c>
      <c r="J26" s="6">
        <f>E26+8</f>
        <v>45058</v>
      </c>
      <c r="K26" s="6">
        <f>E26+9</f>
        <v>45059</v>
      </c>
      <c r="L26" s="6">
        <f>E26+11</f>
        <v>45061</v>
      </c>
      <c r="M26" s="5" t="s">
        <v>7</v>
      </c>
    </row>
    <row r="27" spans="1:14" ht="1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">
      <c r="A28" s="7" t="s">
        <v>59</v>
      </c>
      <c r="B28" s="8"/>
      <c r="C28" s="8"/>
      <c r="D28" s="8"/>
      <c r="E28" s="8"/>
      <c r="F28" s="8"/>
      <c r="G28" s="8"/>
      <c r="H28" s="8"/>
      <c r="I28" s="8"/>
      <c r="J28" s="8"/>
      <c r="K28" s="9"/>
      <c r="L28" s="9" t="s">
        <v>57</v>
      </c>
      <c r="M28" s="8"/>
      <c r="N28" s="8"/>
    </row>
    <row r="29" spans="1:15" ht="30">
      <c r="A29" s="18" t="s">
        <v>0</v>
      </c>
      <c r="B29" s="19" t="s">
        <v>1</v>
      </c>
      <c r="C29" s="19" t="s">
        <v>2</v>
      </c>
      <c r="D29" s="19"/>
      <c r="E29" s="19" t="s">
        <v>3</v>
      </c>
      <c r="F29" s="19"/>
      <c r="G29" s="20" t="s">
        <v>42</v>
      </c>
      <c r="H29" s="20"/>
      <c r="I29" s="20" t="s">
        <v>22</v>
      </c>
      <c r="J29" s="20" t="s">
        <v>26</v>
      </c>
      <c r="K29" s="20" t="s">
        <v>25</v>
      </c>
      <c r="L29" s="20" t="s">
        <v>27</v>
      </c>
      <c r="M29" s="8"/>
      <c r="N29" s="8"/>
      <c r="O29" s="8"/>
    </row>
    <row r="30" spans="1:15" ht="15">
      <c r="A30" s="28" t="s">
        <v>39</v>
      </c>
      <c r="B30" s="14" t="s">
        <v>86</v>
      </c>
      <c r="C30" s="14" t="s">
        <v>90</v>
      </c>
      <c r="D30" s="24" t="s">
        <v>95</v>
      </c>
      <c r="E30" s="6">
        <v>45023</v>
      </c>
      <c r="F30" s="5" t="s">
        <v>41</v>
      </c>
      <c r="G30" s="6">
        <f>E30+3</f>
        <v>45026</v>
      </c>
      <c r="H30" s="10"/>
      <c r="I30" s="6">
        <f>E30+8</f>
        <v>45031</v>
      </c>
      <c r="J30" s="6">
        <f>E30+10</f>
        <v>45033</v>
      </c>
      <c r="K30" s="6">
        <f>E30+13</f>
        <v>45036</v>
      </c>
      <c r="L30" s="16" t="s">
        <v>40</v>
      </c>
      <c r="M30" s="8"/>
      <c r="N30" s="8"/>
      <c r="O30" s="8"/>
    </row>
    <row r="31" spans="1:15" ht="15">
      <c r="A31" s="29"/>
      <c r="B31" s="14" t="s">
        <v>87</v>
      </c>
      <c r="C31" s="14" t="s">
        <v>91</v>
      </c>
      <c r="D31" s="24" t="s">
        <v>96</v>
      </c>
      <c r="E31" s="6">
        <f>E30+7</f>
        <v>45030</v>
      </c>
      <c r="F31" s="5" t="s">
        <v>41</v>
      </c>
      <c r="G31" s="6">
        <f>E31+3</f>
        <v>45033</v>
      </c>
      <c r="H31" s="10"/>
      <c r="I31" s="6">
        <f>E31+8</f>
        <v>45038</v>
      </c>
      <c r="J31" s="6">
        <f>E31+10</f>
        <v>45040</v>
      </c>
      <c r="K31" s="6">
        <f>E31+13</f>
        <v>45043</v>
      </c>
      <c r="L31" s="16" t="s">
        <v>40</v>
      </c>
      <c r="M31" s="8"/>
      <c r="N31" s="8"/>
      <c r="O31" s="8"/>
    </row>
    <row r="32" spans="1:15" ht="15">
      <c r="A32" s="29"/>
      <c r="B32" s="14" t="s">
        <v>88</v>
      </c>
      <c r="C32" s="14" t="s">
        <v>92</v>
      </c>
      <c r="D32" s="14"/>
      <c r="E32" s="6">
        <f>E31+7</f>
        <v>45037</v>
      </c>
      <c r="F32" s="5" t="s">
        <v>41</v>
      </c>
      <c r="G32" s="6">
        <f>E32+3</f>
        <v>45040</v>
      </c>
      <c r="H32" s="10"/>
      <c r="I32" s="6">
        <f>E32+8</f>
        <v>45045</v>
      </c>
      <c r="J32" s="6">
        <f>E32+10</f>
        <v>45047</v>
      </c>
      <c r="K32" s="6">
        <f>E32+13</f>
        <v>45050</v>
      </c>
      <c r="L32" s="16" t="s">
        <v>40</v>
      </c>
      <c r="M32" s="8"/>
      <c r="N32" s="8"/>
      <c r="O32" s="8"/>
    </row>
    <row r="33" spans="1:15" ht="15">
      <c r="A33" s="29"/>
      <c r="B33" s="14" t="s">
        <v>80</v>
      </c>
      <c r="C33" s="14" t="s">
        <v>93</v>
      </c>
      <c r="D33" s="24" t="s">
        <v>97</v>
      </c>
      <c r="E33" s="6">
        <f>E32+7</f>
        <v>45044</v>
      </c>
      <c r="F33" s="5" t="s">
        <v>41</v>
      </c>
      <c r="G33" s="6">
        <f>E33+3</f>
        <v>45047</v>
      </c>
      <c r="H33" s="10"/>
      <c r="I33" s="6">
        <f>E33+8</f>
        <v>45052</v>
      </c>
      <c r="J33" s="6">
        <f>E33+10</f>
        <v>45054</v>
      </c>
      <c r="K33" s="6">
        <f>E33+13</f>
        <v>45057</v>
      </c>
      <c r="L33" s="16" t="s">
        <v>40</v>
      </c>
      <c r="M33" s="8"/>
      <c r="N33" s="8"/>
      <c r="O33" s="8"/>
    </row>
    <row r="34" spans="1:15" ht="15">
      <c r="A34" s="30"/>
      <c r="B34" s="14" t="s">
        <v>89</v>
      </c>
      <c r="C34" s="14" t="s">
        <v>94</v>
      </c>
      <c r="D34" s="24" t="s">
        <v>98</v>
      </c>
      <c r="E34" s="6">
        <f>E33+7</f>
        <v>45051</v>
      </c>
      <c r="F34" s="5" t="s">
        <v>41</v>
      </c>
      <c r="G34" s="6">
        <f>E34+3</f>
        <v>45054</v>
      </c>
      <c r="H34" s="10"/>
      <c r="I34" s="6">
        <f>E34+8</f>
        <v>45059</v>
      </c>
      <c r="J34" s="6">
        <f>E34+10</f>
        <v>45061</v>
      </c>
      <c r="K34" s="6">
        <f>E34+13</f>
        <v>45064</v>
      </c>
      <c r="L34" s="16" t="s">
        <v>40</v>
      </c>
      <c r="M34" s="8"/>
      <c r="N34" s="8"/>
      <c r="O34" s="8"/>
    </row>
    <row r="35" spans="1:14" ht="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">
      <c r="A36" s="7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9" t="s">
        <v>57</v>
      </c>
      <c r="L36" s="8"/>
      <c r="M36" s="8"/>
      <c r="N36" s="8"/>
    </row>
    <row r="37" spans="1:14" ht="30">
      <c r="A37" s="18" t="s">
        <v>0</v>
      </c>
      <c r="B37" s="19" t="s">
        <v>1</v>
      </c>
      <c r="C37" s="19" t="s">
        <v>2</v>
      </c>
      <c r="D37" s="19"/>
      <c r="E37" s="19" t="s">
        <v>3</v>
      </c>
      <c r="F37" s="19"/>
      <c r="G37" s="20" t="s">
        <v>11</v>
      </c>
      <c r="H37" s="20" t="s">
        <v>12</v>
      </c>
      <c r="I37" s="20" t="s">
        <v>20</v>
      </c>
      <c r="J37" s="20" t="s">
        <v>19</v>
      </c>
      <c r="K37" s="19" t="s">
        <v>4</v>
      </c>
      <c r="L37" s="8"/>
      <c r="M37" s="8"/>
      <c r="N37" s="8"/>
    </row>
    <row r="38" spans="1:14" ht="15">
      <c r="A38" s="28" t="s">
        <v>30</v>
      </c>
      <c r="B38" s="14" t="s">
        <v>99</v>
      </c>
      <c r="C38" s="14" t="s">
        <v>100</v>
      </c>
      <c r="D38" s="13"/>
      <c r="E38" s="6">
        <v>45018</v>
      </c>
      <c r="F38" s="5" t="s">
        <v>31</v>
      </c>
      <c r="G38" s="6">
        <f>E38+1</f>
        <v>45019</v>
      </c>
      <c r="H38" s="6">
        <f>E38+4</f>
        <v>45022</v>
      </c>
      <c r="I38" s="6">
        <f>E38+8</f>
        <v>45026</v>
      </c>
      <c r="J38" s="6">
        <f>E38+9</f>
        <v>45027</v>
      </c>
      <c r="K38" s="5" t="s">
        <v>6</v>
      </c>
      <c r="L38" s="8"/>
      <c r="M38" s="8"/>
      <c r="N38" s="8"/>
    </row>
    <row r="39" spans="1:14" ht="15">
      <c r="A39" s="29"/>
      <c r="B39" s="11" t="s">
        <v>110</v>
      </c>
      <c r="C39" s="11" t="s">
        <v>111</v>
      </c>
      <c r="D39" s="26"/>
      <c r="E39" s="27">
        <v>45018</v>
      </c>
      <c r="F39" s="11" t="s">
        <v>31</v>
      </c>
      <c r="G39" s="27"/>
      <c r="H39" s="27">
        <v>45021</v>
      </c>
      <c r="I39" s="27" t="s">
        <v>112</v>
      </c>
      <c r="J39" s="27" t="s">
        <v>113</v>
      </c>
      <c r="K39" s="11" t="s">
        <v>6</v>
      </c>
      <c r="L39" s="8"/>
      <c r="M39" s="8"/>
      <c r="N39" s="8"/>
    </row>
    <row r="40" spans="1:14" ht="15">
      <c r="A40" s="29"/>
      <c r="B40" s="14" t="s">
        <v>79</v>
      </c>
      <c r="C40" s="14" t="s">
        <v>101</v>
      </c>
      <c r="D40" s="23" t="s">
        <v>105</v>
      </c>
      <c r="E40" s="6">
        <f>E38+7</f>
        <v>45025</v>
      </c>
      <c r="F40" s="5" t="s">
        <v>31</v>
      </c>
      <c r="G40" s="6">
        <f>E40+1</f>
        <v>45026</v>
      </c>
      <c r="H40" s="6">
        <f>E40+4</f>
        <v>45029</v>
      </c>
      <c r="I40" s="6">
        <f>E40+8</f>
        <v>45033</v>
      </c>
      <c r="J40" s="6">
        <f>E40+9</f>
        <v>45034</v>
      </c>
      <c r="K40" s="5" t="s">
        <v>6</v>
      </c>
      <c r="L40" s="8"/>
      <c r="M40" s="8"/>
      <c r="N40" s="8"/>
    </row>
    <row r="41" spans="1:14" ht="15">
      <c r="A41" s="29"/>
      <c r="B41" s="14" t="s">
        <v>36</v>
      </c>
      <c r="C41" s="14" t="s">
        <v>102</v>
      </c>
      <c r="D41" s="13"/>
      <c r="E41" s="6">
        <f>E40+7</f>
        <v>45032</v>
      </c>
      <c r="F41" s="5" t="s">
        <v>31</v>
      </c>
      <c r="G41" s="6">
        <f>E41+1</f>
        <v>45033</v>
      </c>
      <c r="H41" s="6">
        <f>E41+4</f>
        <v>45036</v>
      </c>
      <c r="I41" s="6">
        <f>E41+8</f>
        <v>45040</v>
      </c>
      <c r="J41" s="6">
        <f>E41+9</f>
        <v>45041</v>
      </c>
      <c r="K41" s="5" t="s">
        <v>6</v>
      </c>
      <c r="L41" s="8"/>
      <c r="M41" s="8"/>
      <c r="N41" s="8"/>
    </row>
    <row r="42" spans="1:14" ht="15.75">
      <c r="A42" s="29"/>
      <c r="B42" s="25" t="s">
        <v>116</v>
      </c>
      <c r="C42" s="25" t="s">
        <v>103</v>
      </c>
      <c r="D42" s="23"/>
      <c r="E42" s="6">
        <f>E41+7</f>
        <v>45039</v>
      </c>
      <c r="F42" s="5" t="s">
        <v>31</v>
      </c>
      <c r="G42" s="6">
        <f>E42+1</f>
        <v>45040</v>
      </c>
      <c r="H42" s="6">
        <f>E42+4</f>
        <v>45043</v>
      </c>
      <c r="I42" s="6">
        <f>E42+8</f>
        <v>45047</v>
      </c>
      <c r="J42" s="6">
        <f>E42+9</f>
        <v>45048</v>
      </c>
      <c r="K42" s="5" t="s">
        <v>6</v>
      </c>
      <c r="L42" s="8"/>
      <c r="M42" s="8"/>
      <c r="N42" s="8"/>
    </row>
    <row r="43" spans="1:14" ht="15">
      <c r="A43" s="30"/>
      <c r="B43" s="14" t="s">
        <v>99</v>
      </c>
      <c r="C43" s="14" t="s">
        <v>104</v>
      </c>
      <c r="D43" s="13"/>
      <c r="E43" s="6">
        <f>E42+7</f>
        <v>45046</v>
      </c>
      <c r="F43" s="5" t="s">
        <v>31</v>
      </c>
      <c r="G43" s="6">
        <f>E43+1</f>
        <v>45047</v>
      </c>
      <c r="H43" s="6">
        <f>E43+4</f>
        <v>45050</v>
      </c>
      <c r="I43" s="6">
        <f>E43+8</f>
        <v>45054</v>
      </c>
      <c r="J43" s="6">
        <f>E43+9</f>
        <v>45055</v>
      </c>
      <c r="K43" s="5" t="s">
        <v>6</v>
      </c>
      <c r="L43" s="8"/>
      <c r="M43" s="8"/>
      <c r="N43" s="8"/>
    </row>
    <row r="44" spans="1:14" ht="15" thickBo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4" customFormat="1" ht="15.75" thickTop="1">
      <c r="A45" s="7" t="s">
        <v>61</v>
      </c>
      <c r="B45" s="8"/>
      <c r="C45" s="8"/>
      <c r="D45" s="8"/>
      <c r="E45" s="8"/>
      <c r="F45" s="8"/>
      <c r="G45" s="8"/>
      <c r="H45" s="8"/>
      <c r="I45" s="8"/>
      <c r="J45" s="9"/>
      <c r="K45" s="8"/>
      <c r="L45" s="9"/>
      <c r="M45" s="9" t="s">
        <v>62</v>
      </c>
      <c r="N45" s="8"/>
    </row>
    <row r="46" spans="1:15" s="4" customFormat="1" ht="30">
      <c r="A46" s="18" t="s">
        <v>0</v>
      </c>
      <c r="B46" s="19" t="s">
        <v>1</v>
      </c>
      <c r="C46" s="19" t="s">
        <v>2</v>
      </c>
      <c r="D46" s="19"/>
      <c r="E46" s="19" t="s">
        <v>3</v>
      </c>
      <c r="F46" s="19"/>
      <c r="G46" s="20" t="s">
        <v>51</v>
      </c>
      <c r="H46" s="20"/>
      <c r="I46" s="20" t="s">
        <v>45</v>
      </c>
      <c r="J46" s="20" t="s">
        <v>34</v>
      </c>
      <c r="K46" s="20" t="s">
        <v>63</v>
      </c>
      <c r="L46" s="20" t="s">
        <v>37</v>
      </c>
      <c r="M46" s="20" t="s">
        <v>64</v>
      </c>
      <c r="N46" s="19" t="s">
        <v>4</v>
      </c>
      <c r="O46" s="8"/>
    </row>
    <row r="47" spans="1:15" s="4" customFormat="1" ht="15.75">
      <c r="A47" s="28" t="s">
        <v>32</v>
      </c>
      <c r="B47" s="25" t="s">
        <v>65</v>
      </c>
      <c r="C47" s="5"/>
      <c r="D47" s="23"/>
      <c r="E47" s="6">
        <v>45021</v>
      </c>
      <c r="F47" s="5" t="s">
        <v>43</v>
      </c>
      <c r="G47" s="12">
        <f>E47+3</f>
        <v>45024</v>
      </c>
      <c r="H47" s="10"/>
      <c r="I47" s="6">
        <f>E47+19</f>
        <v>45040</v>
      </c>
      <c r="J47" s="12">
        <f>E47+21</f>
        <v>45042</v>
      </c>
      <c r="K47" s="12">
        <f>E47+22</f>
        <v>45043</v>
      </c>
      <c r="L47" s="12">
        <f>E47+23</f>
        <v>45044</v>
      </c>
      <c r="M47" s="12">
        <f>E47+25</f>
        <v>45046</v>
      </c>
      <c r="N47" s="15" t="s">
        <v>33</v>
      </c>
      <c r="O47" s="8"/>
    </row>
    <row r="48" spans="1:15" s="4" customFormat="1" ht="15.75">
      <c r="A48" s="29"/>
      <c r="B48" s="25" t="s">
        <v>114</v>
      </c>
      <c r="C48" s="25" t="s">
        <v>115</v>
      </c>
      <c r="D48" s="21"/>
      <c r="E48" s="6">
        <f>E47+7</f>
        <v>45028</v>
      </c>
      <c r="F48" s="5" t="s">
        <v>43</v>
      </c>
      <c r="G48" s="12">
        <f>E48+3</f>
        <v>45031</v>
      </c>
      <c r="H48" s="10"/>
      <c r="I48" s="6">
        <f>E48+19</f>
        <v>45047</v>
      </c>
      <c r="J48" s="12">
        <f>E48+21</f>
        <v>45049</v>
      </c>
      <c r="K48" s="12">
        <f>E48+22</f>
        <v>45050</v>
      </c>
      <c r="L48" s="12">
        <f>E48+23</f>
        <v>45051</v>
      </c>
      <c r="M48" s="12">
        <f>E48+25</f>
        <v>45053</v>
      </c>
      <c r="N48" s="15" t="s">
        <v>33</v>
      </c>
      <c r="O48" s="8"/>
    </row>
    <row r="49" spans="1:15" s="4" customFormat="1" ht="15.75">
      <c r="A49" s="29"/>
      <c r="B49" s="25" t="s">
        <v>65</v>
      </c>
      <c r="C49" s="5"/>
      <c r="D49" s="23"/>
      <c r="E49" s="6">
        <f>E48+7</f>
        <v>45035</v>
      </c>
      <c r="F49" s="5" t="s">
        <v>43</v>
      </c>
      <c r="G49" s="12">
        <f>E49+3</f>
        <v>45038</v>
      </c>
      <c r="H49" s="10"/>
      <c r="I49" s="6">
        <f>E49+19</f>
        <v>45054</v>
      </c>
      <c r="J49" s="12">
        <f>E49+21</f>
        <v>45056</v>
      </c>
      <c r="K49" s="12">
        <f>E49+22</f>
        <v>45057</v>
      </c>
      <c r="L49" s="12">
        <f>E49+23</f>
        <v>45058</v>
      </c>
      <c r="M49" s="12">
        <f>E49+25</f>
        <v>45060</v>
      </c>
      <c r="N49" s="15" t="s">
        <v>33</v>
      </c>
      <c r="O49" s="8"/>
    </row>
    <row r="50" spans="1:15" s="4" customFormat="1" ht="15.75">
      <c r="A50" s="29"/>
      <c r="B50" s="25" t="s">
        <v>9</v>
      </c>
      <c r="C50" s="25" t="s">
        <v>66</v>
      </c>
      <c r="D50" s="23" t="s">
        <v>106</v>
      </c>
      <c r="E50" s="6">
        <f>E49+7</f>
        <v>45042</v>
      </c>
      <c r="F50" s="5" t="s">
        <v>43</v>
      </c>
      <c r="G50" s="12">
        <f>E50+3</f>
        <v>45045</v>
      </c>
      <c r="H50" s="10"/>
      <c r="I50" s="6">
        <f>E50+19</f>
        <v>45061</v>
      </c>
      <c r="J50" s="12">
        <f>E50+21</f>
        <v>45063</v>
      </c>
      <c r="K50" s="12">
        <f>E50+22</f>
        <v>45064</v>
      </c>
      <c r="L50" s="12">
        <f>E50+23</f>
        <v>45065</v>
      </c>
      <c r="M50" s="12">
        <f>E50+25</f>
        <v>45067</v>
      </c>
      <c r="N50" s="15" t="s">
        <v>33</v>
      </c>
      <c r="O50" s="8"/>
    </row>
    <row r="51" spans="1:15" s="4" customFormat="1" ht="15">
      <c r="A51" s="30"/>
      <c r="B51" s="11" t="s">
        <v>48</v>
      </c>
      <c r="C51" s="5"/>
      <c r="D51" s="21"/>
      <c r="E51" s="6">
        <f>E50+7</f>
        <v>45049</v>
      </c>
      <c r="F51" s="5" t="s">
        <v>43</v>
      </c>
      <c r="G51" s="12">
        <f>E51+3</f>
        <v>45052</v>
      </c>
      <c r="H51" s="10"/>
      <c r="I51" s="6">
        <f>E51+19</f>
        <v>45068</v>
      </c>
      <c r="J51" s="12">
        <f>E51+21</f>
        <v>45070</v>
      </c>
      <c r="K51" s="12">
        <f>E51+22</f>
        <v>45071</v>
      </c>
      <c r="L51" s="12">
        <f>E51+23</f>
        <v>45072</v>
      </c>
      <c r="M51" s="12">
        <f>E51+25</f>
        <v>45074</v>
      </c>
      <c r="N51" s="15" t="s">
        <v>33</v>
      </c>
      <c r="O51" s="8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/>
  <mergeCells count="9">
    <mergeCell ref="A47:A51"/>
    <mergeCell ref="A22:A26"/>
    <mergeCell ref="A38:A43"/>
    <mergeCell ref="A1:N1"/>
    <mergeCell ref="A2:N2"/>
    <mergeCell ref="A3:N3"/>
    <mergeCell ref="A30:A34"/>
    <mergeCell ref="A6:A10"/>
    <mergeCell ref="A14:A18"/>
  </mergeCells>
  <printOptions/>
  <pageMargins left="0.75" right="0.75" top="1" bottom="1" header="0.5" footer="0.5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2023-04-20T09:34:52Z</dcterms:modified>
  <cp:category/>
  <cp:version/>
  <cp:contentType/>
  <cp:contentStatus/>
</cp:coreProperties>
</file>