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115" windowHeight="6105" tabRatio="778" firstSheet="3" activeTab="4"/>
  </bookViews>
  <sheets>
    <sheet name="TAIWAN (2)" sheetId="1" state="hidden" r:id="rId1"/>
    <sheet name="SIN" sheetId="2" state="hidden" r:id="rId2"/>
    <sheet name="CHINA-SHA" sheetId="3" state="hidden" r:id="rId3"/>
    <sheet name="MENU" sheetId="4" r:id="rId4"/>
    <sheet name="JTK3-SERVICE " sheetId="5" r:id="rId5"/>
    <sheet name="NCX II SERVICE" sheetId="6" r:id="rId6"/>
    <sheet name="NCX SERVICE" sheetId="7" r:id="rId7"/>
  </sheets>
  <definedNames>
    <definedName name="_xlnm._FilterDatabase" localSheetId="3" hidden="1">'MENU'!$A$7:$P$32</definedName>
    <definedName name="_xlnm.Print_Area" localSheetId="4">'JTK3-SERVICE '!$A$1:$J$193</definedName>
    <definedName name="_xlnm.Print_Area" localSheetId="3">'MENU'!$A$1:$N$5</definedName>
    <definedName name="_xlnm.Print_Area" localSheetId="5">'NCX II SERVICE'!$A$1:$H$245</definedName>
    <definedName name="_xlnm.Print_Area" localSheetId="6">'NCX SERVICE'!$A$1:$I$259</definedName>
  </definedNames>
  <calcPr fullCalcOnLoad="1"/>
</workbook>
</file>

<file path=xl/sharedStrings.xml><?xml version="1.0" encoding="utf-8"?>
<sst xmlns="http://schemas.openxmlformats.org/spreadsheetml/2006/main" count="1642" uniqueCount="633">
  <si>
    <t xml:space="preserve">  德翔航運有限公司</t>
  </si>
  <si>
    <t xml:space="preserve">     T. S . LINES LIMITED</t>
  </si>
  <si>
    <t xml:space="preserve">Saigon Port Building 1st floor, No. 3, Nguyen Tat Thanh Street District 4, Ho Chi Minh City 
</t>
  </si>
  <si>
    <t xml:space="preserve">Tel:    (84-8) 826 9641 - 4   Fax:   (84-8) 826 9648 </t>
  </si>
  <si>
    <t>FEEDER</t>
  </si>
  <si>
    <t>VOY</t>
  </si>
  <si>
    <t>ETD</t>
  </si>
  <si>
    <t>ETA</t>
  </si>
  <si>
    <t>CONECTING
VESSEL</t>
  </si>
  <si>
    <t>NEW 
PORT</t>
  </si>
  <si>
    <t>VICT</t>
  </si>
  <si>
    <t>HKG</t>
  </si>
  <si>
    <t>APL TULIP</t>
  </si>
  <si>
    <t>N</t>
  </si>
  <si>
    <t>PHU MY</t>
  </si>
  <si>
    <t>Above sailing schedule is subject to change with / without perior notice</t>
  </si>
  <si>
    <t>For further information and booking please feel free to contact us :</t>
  </si>
  <si>
    <t>CUSTOMER SERVICE DEPT. : Ms. Hanh (0908 391040), Ms. Trang (0903 811897), Ms. Kieu (0903 856393)</t>
  </si>
  <si>
    <t>TS LINES LIMITED</t>
  </si>
  <si>
    <t>Tel : (84) 8-8269641    Fax : (84) 8-8269648      IDD : (84) 8-8269646-7</t>
  </si>
  <si>
    <t xml:space="preserve">         德翔航運有限公司</t>
  </si>
  <si>
    <t xml:space="preserve">                   T. S . LINES LIMITED</t>
  </si>
  <si>
    <t>HO CHI MINH - CHINA ( VIA HKG)</t>
  </si>
  <si>
    <t>HUA</t>
  </si>
  <si>
    <t>SHA</t>
  </si>
  <si>
    <t>德翔航運有限公司</t>
  </si>
  <si>
    <t>HO CHI MINH - TAIWAN (DIRECT SERVICE)</t>
  </si>
  <si>
    <t>TAIWAN</t>
  </si>
  <si>
    <t>KHH</t>
  </si>
  <si>
    <t>TXG</t>
  </si>
  <si>
    <t>KEL</t>
  </si>
  <si>
    <t>Also accept cargoes to inland destinations of China. Please feel free to contact us for further information</t>
  </si>
  <si>
    <t>OWER 'S REP: Mr.Tim Lin  (0913928620)</t>
  </si>
  <si>
    <t>OWER 'S REP: Mr.Tim Lin  (0913 928620)</t>
  </si>
  <si>
    <r>
      <t xml:space="preserve">Closing time:        </t>
    </r>
    <r>
      <rPr>
        <sz val="14"/>
        <rFont val="Times New Roman"/>
        <family val="1"/>
      </rPr>
      <t xml:space="preserve"> New Port : before  Firday 06h:00 AM
                             VICT: before Firday 24h:00 PM
                             ICD Transimex: before Friday 24h:00 PM               </t>
    </r>
  </si>
  <si>
    <t>PLATINUM SAPPHIRE</t>
  </si>
  <si>
    <t>SAIPAN LEADER</t>
  </si>
  <si>
    <t>SAIPAN SKIPPER</t>
  </si>
  <si>
    <t>SALES DEPT.: Mr. Thuan (0903 679991), Ms. Thanh Vi (0903 910784), Mr. Tan (0908 219599), Mr. Lan (0908182891)</t>
  </si>
  <si>
    <t>CUSTOMER SERVICE DEPT.: Ms. Hanh , Ms. Trang , Ms. Y Vi</t>
  </si>
  <si>
    <t>SALES DEPT.: Ms. Thanh Vi (0903 910784), Mr. Tan (0903 105491), Mr. Lan (0908 182891)</t>
  </si>
  <si>
    <t>SAIGON PORT BUILDING - 3RD Fl Nguyen Tat Thanh St., Dist.4, Ho Chi Minh City</t>
  </si>
  <si>
    <t>SINGAPORE</t>
  </si>
  <si>
    <t>MEKONG PRIDE</t>
  </si>
  <si>
    <t>MCC VANTAGE</t>
  </si>
  <si>
    <t>HO CHI MINH - SINGAPORE (DIRECT SERVICE)</t>
  </si>
  <si>
    <t>We accept cargo at Tan Cang, ICD Transimex and Cat Lai</t>
  </si>
  <si>
    <t xml:space="preserve"> T. S . LINES LIMITED</t>
  </si>
  <si>
    <r>
      <t xml:space="preserve">Closing time:   </t>
    </r>
    <r>
      <rPr>
        <sz val="14"/>
        <rFont val="Times New Roman"/>
        <family val="1"/>
      </rPr>
      <t>Thursday : before  Wednesday 06h:00 AM
                        Monday: before Saturday 12h:00 AM</t>
    </r>
  </si>
  <si>
    <t>BUNGA MAS LAPAN</t>
  </si>
  <si>
    <t xml:space="preserve">APL TULIP </t>
  </si>
  <si>
    <t>TS PUSAN</t>
  </si>
  <si>
    <r>
      <t xml:space="preserve">Closing time:         </t>
    </r>
    <r>
      <rPr>
        <sz val="14"/>
        <rFont val="Times New Roman"/>
        <family val="1"/>
      </rPr>
      <t xml:space="preserve">New Port: before  Friday 06h:00 AM
                             VICT : before Friday 24h:00 PM
                             ICD Transimex: before Friday 24:00 PM
         </t>
    </r>
  </si>
  <si>
    <t>TS YOKOHAMA</t>
  </si>
  <si>
    <t>CAT LAI</t>
  </si>
  <si>
    <t>PUS</t>
  </si>
  <si>
    <t>KWY</t>
  </si>
  <si>
    <t xml:space="preserve">ETA </t>
  </si>
  <si>
    <t>OSA</t>
  </si>
  <si>
    <t>UKB</t>
  </si>
  <si>
    <t>DIRECT</t>
  </si>
  <si>
    <t>TBN</t>
  </si>
  <si>
    <r>
      <t>Sales Manager:</t>
    </r>
    <r>
      <rPr>
        <sz val="13"/>
        <rFont val="Times New Roman"/>
        <family val="1"/>
      </rPr>
      <t xml:space="preserve"> Mr. Hoang (0979728118)</t>
    </r>
  </si>
  <si>
    <t>WE ALSO ACCEPT CARGO TO BELOW PORTS:</t>
  </si>
  <si>
    <t>SHEKOU</t>
  </si>
  <si>
    <t>COUNTRY</t>
  </si>
  <si>
    <t>FREQUENCY</t>
  </si>
  <si>
    <t>DESTINATION</t>
  </si>
  <si>
    <t>JAPAN</t>
  </si>
  <si>
    <t>CHINA</t>
  </si>
  <si>
    <t>KOREA</t>
  </si>
  <si>
    <t>PHILIPPINES</t>
  </si>
  <si>
    <t>S.MANILA,N.MANILA</t>
  </si>
  <si>
    <t>We also accept cargo to other ports of China:</t>
  </si>
  <si>
    <t>BACK TO MENU</t>
  </si>
  <si>
    <t>* For futher information,pls click on the destination needed to see schedule details.</t>
  </si>
  <si>
    <t>HONGKONG</t>
  </si>
  <si>
    <t>FRI</t>
  </si>
  <si>
    <t>(NEW)</t>
  </si>
  <si>
    <t xml:space="preserve">DIRECT
</t>
  </si>
  <si>
    <t>INDIRECT</t>
  </si>
  <si>
    <t>omit</t>
  </si>
  <si>
    <t>`</t>
  </si>
  <si>
    <t xml:space="preserve"> 德翔海運股份有限公司</t>
  </si>
  <si>
    <t>T.S. Lines Co., Ltd.</t>
  </si>
  <si>
    <t>DALIAN,XINGANG,QINGDAO, LIANYUNGANG</t>
  </si>
  <si>
    <t>The sailing schedule is subject to change with / without prior notice</t>
  </si>
  <si>
    <t>HAKATA</t>
  </si>
  <si>
    <t>HO CHI MINH - HONGKONG-CHINA PORTS DIRECT SERVICES</t>
  </si>
  <si>
    <t>BLANK SAILING</t>
  </si>
  <si>
    <t>SKU</t>
  </si>
  <si>
    <t>AUSTRALIA</t>
  </si>
  <si>
    <r>
      <t xml:space="preserve">HKG(HIT)
</t>
    </r>
    <r>
      <rPr>
        <sz val="14"/>
        <rFont val="Times New Roman"/>
        <family val="1"/>
      </rPr>
      <t>3days</t>
    </r>
  </si>
  <si>
    <r>
      <t xml:space="preserve">XINGANG
</t>
    </r>
    <r>
      <rPr>
        <sz val="14"/>
        <rFont val="Times New Roman"/>
        <family val="1"/>
      </rPr>
      <t>8days</t>
    </r>
  </si>
  <si>
    <r>
      <t xml:space="preserve">DALIAN
</t>
    </r>
    <r>
      <rPr>
        <sz val="13"/>
        <rFont val="Times New Roman"/>
        <family val="1"/>
      </rPr>
      <t>9days</t>
    </r>
  </si>
  <si>
    <r>
      <t xml:space="preserve">QINGDAO
</t>
    </r>
    <r>
      <rPr>
        <sz val="14"/>
        <rFont val="Times New Roman"/>
        <family val="1"/>
      </rPr>
      <t>11days</t>
    </r>
  </si>
  <si>
    <r>
      <t>LIANYUNGANG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12days</t>
    </r>
  </si>
  <si>
    <t>KAOHSIUNG</t>
  </si>
  <si>
    <t>KYOTO TOWER</t>
  </si>
  <si>
    <t>HANSA DUBURG</t>
  </si>
  <si>
    <t>NEW</t>
  </si>
  <si>
    <t>CAPE NABIL</t>
  </si>
  <si>
    <t>MON</t>
  </si>
  <si>
    <t>MELBOURNE, BRISBANE,SYDNEY</t>
  </si>
  <si>
    <t>INDIA</t>
  </si>
  <si>
    <t>OTANA BHUM</t>
  </si>
  <si>
    <t>1. KOREA PORTS: INCHON (T/S via SKU 10~11 days)</t>
  </si>
  <si>
    <t>2. CHINA PORTS: HUANGPU,YANTIAN,FANGCHENG…(T/S via HKG)</t>
  </si>
  <si>
    <t>3. PHILIPPINES PORTS: SOUTH MANILA, NORTH MANILA (T/S via SHEKOU 10days)</t>
  </si>
  <si>
    <t>4. TAIWAN PORTS: KAOHSIUNG, TAICHUNG T/S SERVICE ; KEELUNG DIRECT SERVICE</t>
  </si>
  <si>
    <t>YANTIAN, HUANGPU,ZHUHAI,SANSHAN, ZHONGSHAN, DOUMEN, SHANTOU, XINHUI, MAWEI, LIANHUASHAN…</t>
  </si>
  <si>
    <t>LORRAINE</t>
  </si>
  <si>
    <t>CHIBA</t>
  </si>
  <si>
    <t>blank sailing for LNY</t>
  </si>
  <si>
    <t>OLYMPIA</t>
  </si>
  <si>
    <t>OMIT HCM</t>
  </si>
  <si>
    <t>MARCLIFF</t>
  </si>
  <si>
    <t>KARACHI</t>
  </si>
  <si>
    <t>M.E</t>
  </si>
  <si>
    <t>APL CAIRO</t>
  </si>
  <si>
    <t xml:space="preserve">CASTOR N </t>
  </si>
  <si>
    <t>17016N</t>
  </si>
  <si>
    <t>17017N</t>
  </si>
  <si>
    <t>250XKN</t>
  </si>
  <si>
    <t>252XKN</t>
  </si>
  <si>
    <t>17018N</t>
  </si>
  <si>
    <t>18001N</t>
  </si>
  <si>
    <t>NEW HAMPSHIRE TRADER</t>
  </si>
  <si>
    <t>256XKN</t>
  </si>
  <si>
    <t>258XKN</t>
  </si>
  <si>
    <t>262XKN</t>
  </si>
  <si>
    <t>264XKN</t>
  </si>
  <si>
    <t>268XKN</t>
  </si>
  <si>
    <t>18002N</t>
  </si>
  <si>
    <t>18003N</t>
  </si>
  <si>
    <t>APL JEDDAH</t>
  </si>
  <si>
    <t>270XKN</t>
  </si>
  <si>
    <t>274XKN</t>
  </si>
  <si>
    <t>276XKN</t>
  </si>
  <si>
    <t>18004N</t>
  </si>
  <si>
    <t>280XKN</t>
  </si>
  <si>
    <t>282XKN</t>
  </si>
  <si>
    <t>18005N</t>
  </si>
  <si>
    <t>blank for LNY</t>
  </si>
  <si>
    <t>HANSA FRESENBURG</t>
  </si>
  <si>
    <t>286XKN</t>
  </si>
  <si>
    <t>288XKN</t>
  </si>
  <si>
    <t>18006N</t>
  </si>
  <si>
    <t>292XKN</t>
  </si>
  <si>
    <t>294XKN</t>
  </si>
  <si>
    <t>18007N</t>
  </si>
  <si>
    <t>18008N</t>
  </si>
  <si>
    <t>18009N</t>
  </si>
  <si>
    <t>298XKN</t>
  </si>
  <si>
    <t>300XKN</t>
  </si>
  <si>
    <t>0XK02N</t>
  </si>
  <si>
    <t>0XK04N</t>
  </si>
  <si>
    <t>0XK08N</t>
  </si>
  <si>
    <t>0XK0AN</t>
  </si>
  <si>
    <t>18010N</t>
  </si>
  <si>
    <t>0XK0EN</t>
  </si>
  <si>
    <t>0XK0GN</t>
  </si>
  <si>
    <t>18011N</t>
  </si>
  <si>
    <t>0XK0KN</t>
  </si>
  <si>
    <t>18012N</t>
  </si>
  <si>
    <t>18013N</t>
  </si>
  <si>
    <t>18014N</t>
  </si>
  <si>
    <t>18015N</t>
  </si>
  <si>
    <t>0XK0MN</t>
  </si>
  <si>
    <t>0XK0QN</t>
  </si>
  <si>
    <t>0XK0SN</t>
  </si>
  <si>
    <t>0XK0WN</t>
  </si>
  <si>
    <t>0XK0YN</t>
  </si>
  <si>
    <r>
      <t>FRI sailing</t>
    </r>
    <r>
      <rPr>
        <sz val="14"/>
        <rFont val="Times New Roman"/>
        <family val="1"/>
      </rPr>
      <t xml:space="preserve">
before WED 18:00
before THU 14:00 </t>
    </r>
  </si>
  <si>
    <r>
      <t xml:space="preserve">Closing time
</t>
    </r>
    <r>
      <rPr>
        <sz val="14"/>
        <rFont val="Times New Roman"/>
        <family val="1"/>
      </rPr>
      <t xml:space="preserve">ICD Transimex, Tanamexco, Sotrans:
Cat Lai: </t>
    </r>
  </si>
  <si>
    <r>
      <t xml:space="preserve">Sales Dept.: </t>
    </r>
    <r>
      <rPr>
        <sz val="13"/>
        <rFont val="Times New Roman"/>
        <family val="1"/>
      </rPr>
      <t>Mr. Senh (0903 886 698)- Reefer Cargo</t>
    </r>
  </si>
  <si>
    <t>BINDI IPSA</t>
  </si>
  <si>
    <t>18016N</t>
  </si>
  <si>
    <t>0TV16N</t>
  </si>
  <si>
    <t>18017N</t>
  </si>
  <si>
    <t>0TV1CN</t>
  </si>
  <si>
    <t>18018N</t>
  </si>
  <si>
    <t>0TV1IN</t>
  </si>
  <si>
    <t>0XK12N</t>
  </si>
  <si>
    <t>0XK14N</t>
  </si>
  <si>
    <t>0XK1AN</t>
  </si>
  <si>
    <t>ANASSA</t>
  </si>
  <si>
    <r>
      <t>MON sailing</t>
    </r>
    <r>
      <rPr>
        <sz val="14"/>
        <rFont val="Times New Roman"/>
        <family val="1"/>
      </rPr>
      <t xml:space="preserve">
before SAT 04:00
before SAT 24:00 </t>
    </r>
  </si>
  <si>
    <t>0TV1ON</t>
  </si>
  <si>
    <t>CAPE MORETON</t>
  </si>
  <si>
    <t>0XKS0N</t>
  </si>
  <si>
    <t>0XK1EN</t>
  </si>
  <si>
    <t>0XK1GN</t>
  </si>
  <si>
    <t>0XK1KN</t>
  </si>
  <si>
    <t>0XK1MN</t>
  </si>
  <si>
    <t>XMN</t>
  </si>
  <si>
    <t>0TV1UN</t>
  </si>
  <si>
    <t>0TV20N</t>
  </si>
  <si>
    <t>19001N</t>
  </si>
  <si>
    <t xml:space="preserve">HANSA DUBURG </t>
  </si>
  <si>
    <t>19002N</t>
  </si>
  <si>
    <t>0XK1QN</t>
  </si>
  <si>
    <t>0XK1SN</t>
  </si>
  <si>
    <t>0XK1WN</t>
  </si>
  <si>
    <t>0XK1YN</t>
  </si>
  <si>
    <t>0XK24N</t>
  </si>
  <si>
    <t>19003N</t>
  </si>
  <si>
    <t>0XK2AN</t>
  </si>
  <si>
    <t>19004N</t>
  </si>
  <si>
    <t>0TV26N</t>
  </si>
  <si>
    <t>0TV2CN</t>
  </si>
  <si>
    <t>0TV2IN</t>
  </si>
  <si>
    <t>19005N</t>
  </si>
  <si>
    <t>0TV2ON</t>
  </si>
  <si>
    <t>19006N</t>
  </si>
  <si>
    <t>0XK2GN</t>
  </si>
  <si>
    <t>0XK2MN</t>
  </si>
  <si>
    <t>0XK2SN</t>
  </si>
  <si>
    <t>19007N</t>
  </si>
  <si>
    <t>0XK26N</t>
  </si>
  <si>
    <t>0XK2CN</t>
  </si>
  <si>
    <t>0XK2IN</t>
  </si>
  <si>
    <t>0XK2ON</t>
  </si>
  <si>
    <t>0XK2UN</t>
  </si>
  <si>
    <t>19012N</t>
  </si>
  <si>
    <t>19013N</t>
  </si>
  <si>
    <t>19014N</t>
  </si>
  <si>
    <t>19015N</t>
  </si>
  <si>
    <t>19016N</t>
  </si>
  <si>
    <t>19017N</t>
  </si>
  <si>
    <t>19018N</t>
  </si>
  <si>
    <t>19020N</t>
  </si>
  <si>
    <t>19010N</t>
  </si>
  <si>
    <t>19011N</t>
  </si>
  <si>
    <t>19008N</t>
  </si>
  <si>
    <t>19009N</t>
  </si>
  <si>
    <t>NHAVA SHEVA, MUNDRA,KARACHI</t>
  </si>
  <si>
    <t>0TV2UN</t>
  </si>
  <si>
    <t>0TV30N</t>
  </si>
  <si>
    <t>0TV36N</t>
  </si>
  <si>
    <t>0TV3CN</t>
  </si>
  <si>
    <t>0TV3IN</t>
  </si>
  <si>
    <t>ETOWN CENTRE - 18TH Fl, 11 Doan Van Bo St., Ward 12 , Dist. 4, HCMC</t>
  </si>
  <si>
    <t xml:space="preserve">                                         Tel : (84) 8-36367389</t>
  </si>
  <si>
    <r>
      <t>德翔海運股份有限公司
T.S. Lines Co., Ltd.</t>
    </r>
    <r>
      <rPr>
        <b/>
        <sz val="20"/>
        <rFont val="Times New Roman"/>
        <family val="1"/>
      </rPr>
      <t xml:space="preserve">
</t>
    </r>
    <r>
      <rPr>
        <b/>
        <sz val="15"/>
        <rFont val="Times New Roman"/>
        <family val="1"/>
      </rPr>
      <t xml:space="preserve">ETOWN CENTRE - 18TH Fl, 11 Doan Van Bo St., Ward 12 , Dist. 4, HCMC
Tel : (84) 8-36367389  </t>
    </r>
  </si>
  <si>
    <r>
      <t xml:space="preserve">德翔海運股份有限公司
T.S. Lines Co., Ltd.
</t>
    </r>
    <r>
      <rPr>
        <b/>
        <sz val="15"/>
        <rFont val="Times New Roman"/>
        <family val="1"/>
      </rPr>
      <t xml:space="preserve">ETOWN CENTRE - 18TH Fl, 11 Doan Van Bo St., Ward 12 , Dist. 4, HCMC
Tel : (84) 8-36367389   </t>
    </r>
  </si>
  <si>
    <t>0XK2YN</t>
  </si>
  <si>
    <t>0XK30N</t>
  </si>
  <si>
    <t>0XK34N</t>
  </si>
  <si>
    <t>0XK36N</t>
  </si>
  <si>
    <t>0XK3AN</t>
  </si>
  <si>
    <t>0XK3CN</t>
  </si>
  <si>
    <t>CAPE FLINT</t>
  </si>
  <si>
    <t>0TV3ON</t>
  </si>
  <si>
    <t>0XK3GN</t>
  </si>
  <si>
    <t>0XK3IN</t>
  </si>
  <si>
    <t>0XK3MN</t>
  </si>
  <si>
    <t>WILLIAM</t>
  </si>
  <si>
    <t>0TV3UN</t>
  </si>
  <si>
    <t>0TV40N</t>
  </si>
  <si>
    <t>0XK3ON</t>
  </si>
  <si>
    <t>0XK3SN</t>
  </si>
  <si>
    <t>0XK3UN</t>
  </si>
  <si>
    <t>0TV46N</t>
  </si>
  <si>
    <t>0TV4CN</t>
  </si>
  <si>
    <t>0TV4IN</t>
  </si>
  <si>
    <t>0XK3YN</t>
  </si>
  <si>
    <t>0XK40N</t>
  </si>
  <si>
    <t>0XK46N</t>
  </si>
  <si>
    <t>19021N</t>
  </si>
  <si>
    <t>19022N</t>
  </si>
  <si>
    <t>19023N</t>
  </si>
  <si>
    <t>19024N</t>
  </si>
  <si>
    <t>SINAR SUBANG</t>
  </si>
  <si>
    <t>TIM-S.</t>
  </si>
  <si>
    <t>20001N</t>
  </si>
  <si>
    <t>BOMAR SPRING</t>
  </si>
  <si>
    <t>0XKS2N</t>
  </si>
  <si>
    <t>0XK4AN</t>
  </si>
  <si>
    <t>0XK4CN</t>
  </si>
  <si>
    <t>0XK4GN</t>
  </si>
  <si>
    <t>0XK4IN</t>
  </si>
  <si>
    <t>0XK4MN</t>
  </si>
  <si>
    <t>0TV4ON</t>
  </si>
  <si>
    <t>0TV4UN</t>
  </si>
  <si>
    <t>0TV50N</t>
  </si>
  <si>
    <t>20002N</t>
  </si>
  <si>
    <t>0TV56N</t>
  </si>
  <si>
    <t>20003N</t>
  </si>
  <si>
    <t>0XK4ON</t>
  </si>
  <si>
    <t>0XK4SN</t>
  </si>
  <si>
    <t>0XK4UN</t>
  </si>
  <si>
    <t>Blank for LNY</t>
  </si>
  <si>
    <t>BLANK SAILING FOR LNY</t>
  </si>
  <si>
    <t>MILLENNIUM BRIGHT</t>
  </si>
  <si>
    <t>20004N</t>
  </si>
  <si>
    <t>20005N</t>
  </si>
  <si>
    <t>DELAYED &amp; CHANGE VSL</t>
  </si>
  <si>
    <t>0TV5CN</t>
  </si>
  <si>
    <t>20006N</t>
  </si>
  <si>
    <t>0TV5IN</t>
  </si>
  <si>
    <t>20007N</t>
  </si>
  <si>
    <t>0XK5AN</t>
  </si>
  <si>
    <t>0XK5CN</t>
  </si>
  <si>
    <t>0XK5GN</t>
  </si>
  <si>
    <t>0XK5IN</t>
  </si>
  <si>
    <r>
      <t>HKG(HIT)
4</t>
    </r>
    <r>
      <rPr>
        <sz val="14"/>
        <rFont val="Times New Roman"/>
        <family val="1"/>
      </rPr>
      <t>days</t>
    </r>
  </si>
  <si>
    <r>
      <t>XINGANG
8</t>
    </r>
    <r>
      <rPr>
        <sz val="14"/>
        <rFont val="Times New Roman"/>
        <family val="1"/>
      </rPr>
      <t>days</t>
    </r>
  </si>
  <si>
    <r>
      <t>DALIAN
9</t>
    </r>
    <r>
      <rPr>
        <sz val="13"/>
        <rFont val="Times New Roman"/>
        <family val="1"/>
      </rPr>
      <t>days</t>
    </r>
  </si>
  <si>
    <t>AS CLEMENTINA</t>
  </si>
  <si>
    <t>TUE</t>
  </si>
  <si>
    <t>DALIAN,XINGANG,QINGDAO</t>
  </si>
  <si>
    <r>
      <t>TUE sailing</t>
    </r>
    <r>
      <rPr>
        <sz val="14"/>
        <rFont val="Times New Roman"/>
        <family val="1"/>
      </rPr>
      <t xml:space="preserve">
before SUN 22:00
before MON 18:00 </t>
    </r>
  </si>
  <si>
    <r>
      <t xml:space="preserve">SHANGHAI
</t>
    </r>
    <r>
      <rPr>
        <sz val="14"/>
        <rFont val="Times New Roman"/>
        <family val="1"/>
      </rPr>
      <t>13days</t>
    </r>
  </si>
  <si>
    <t>TR ARAMIS</t>
  </si>
  <si>
    <t>X-PRESS KHYBER</t>
  </si>
  <si>
    <t>0AR08N</t>
  </si>
  <si>
    <t>0AR0AN</t>
  </si>
  <si>
    <t>0AR0EN</t>
  </si>
  <si>
    <t>0AR0GN</t>
  </si>
  <si>
    <t>0AR0KN</t>
  </si>
  <si>
    <t>0AR0MN</t>
  </si>
  <si>
    <t>0AR0QN</t>
  </si>
  <si>
    <t>0AR0SN</t>
  </si>
  <si>
    <t>HANSA COBURG</t>
  </si>
  <si>
    <t>20011N</t>
  </si>
  <si>
    <t>20012N</t>
  </si>
  <si>
    <t>0TV5ON</t>
  </si>
  <si>
    <t>20008N</t>
  </si>
  <si>
    <t>20013N</t>
  </si>
  <si>
    <t>0TV5UN</t>
  </si>
  <si>
    <t>LAILA</t>
  </si>
  <si>
    <t>0XK5MN</t>
  </si>
  <si>
    <t>0XK5ON</t>
  </si>
  <si>
    <t>0XK5SN</t>
  </si>
  <si>
    <t>0XK5UN</t>
  </si>
  <si>
    <t>20009N</t>
  </si>
  <si>
    <t>20010N</t>
  </si>
  <si>
    <t>20014N</t>
  </si>
  <si>
    <t>MILLENNIUM BRIGHT</t>
  </si>
  <si>
    <t>SINAR SUBANG</t>
  </si>
  <si>
    <t>MOUNT BUTLER</t>
  </si>
  <si>
    <t>0TV60N</t>
  </si>
  <si>
    <t>0TV66N</t>
  </si>
  <si>
    <t>0TV6CN</t>
  </si>
  <si>
    <t>VIRA BHUM</t>
  </si>
  <si>
    <t>0AR0WN</t>
  </si>
  <si>
    <t>0AR0YN</t>
  </si>
  <si>
    <t>0AR12N</t>
  </si>
  <si>
    <t>0AR14N</t>
  </si>
  <si>
    <t>0AR18N</t>
  </si>
  <si>
    <t>0AR1AN</t>
  </si>
  <si>
    <t>0XK5YN</t>
  </si>
  <si>
    <t>0XK60N</t>
  </si>
  <si>
    <t>0XK64N</t>
  </si>
  <si>
    <t>0XK66N</t>
  </si>
  <si>
    <t>0XK6AN</t>
  </si>
  <si>
    <t>0XK6CN</t>
  </si>
  <si>
    <t>20015N</t>
  </si>
  <si>
    <t>20016N</t>
  </si>
  <si>
    <t>KAOHSIUNG,TAICHUNG</t>
  </si>
  <si>
    <t>GREEN DAWN</t>
  </si>
  <si>
    <t>0TVSCN</t>
  </si>
  <si>
    <t>0TV6ON</t>
  </si>
  <si>
    <t>0TV6UN</t>
  </si>
  <si>
    <t>0AR1EN</t>
  </si>
  <si>
    <t>0AR1GN</t>
  </si>
  <si>
    <t>0AR1KN</t>
  </si>
  <si>
    <t>0AR1MN</t>
  </si>
  <si>
    <t>0AR1QN</t>
  </si>
  <si>
    <t>0AR1SN</t>
  </si>
  <si>
    <t>0AR1YN</t>
  </si>
  <si>
    <t>0XK6GN</t>
  </si>
  <si>
    <t>0XK6IN</t>
  </si>
  <si>
    <t>0XK6MN</t>
  </si>
  <si>
    <t>0XK6ON</t>
  </si>
  <si>
    <t>0XK6SN</t>
  </si>
  <si>
    <t>0XK6UN</t>
  </si>
  <si>
    <t>LEO PERDANA</t>
  </si>
  <si>
    <t>0TV70N</t>
  </si>
  <si>
    <t>20017N</t>
  </si>
  <si>
    <t>0TV76N</t>
  </si>
  <si>
    <t>TS MANILA</t>
  </si>
  <si>
    <t>0AR24N</t>
  </si>
  <si>
    <t>0XK6YN</t>
  </si>
  <si>
    <t>0XK74N</t>
  </si>
  <si>
    <t>0XK76N</t>
  </si>
  <si>
    <t>0XK7AN</t>
  </si>
  <si>
    <t>0XK7GN</t>
  </si>
  <si>
    <t>0XK7IN</t>
  </si>
  <si>
    <t>21001N</t>
  </si>
  <si>
    <t>0XK7MN</t>
  </si>
  <si>
    <t>SLIDE 1 WEEK</t>
  </si>
  <si>
    <t>blank</t>
  </si>
  <si>
    <t>SENDANG MAS</t>
  </si>
  <si>
    <t xml:space="preserve">0AR20N </t>
  </si>
  <si>
    <t>0AR26N</t>
  </si>
  <si>
    <t>0AR2CN</t>
  </si>
  <si>
    <t>0AR2GN</t>
  </si>
  <si>
    <t>0AR2IN</t>
  </si>
  <si>
    <t>SOLAR N</t>
  </si>
  <si>
    <t>0XKS3N</t>
  </si>
  <si>
    <t>20020N</t>
  </si>
  <si>
    <t>21002N</t>
  </si>
  <si>
    <t>21003N</t>
  </si>
  <si>
    <t>NBO</t>
  </si>
  <si>
    <t>0HT02N</t>
  </si>
  <si>
    <t>0HT08N</t>
  </si>
  <si>
    <t>0HT0EN</t>
  </si>
  <si>
    <t>0HT0KN</t>
  </si>
  <si>
    <t>0XK7ON</t>
  </si>
  <si>
    <t>0XK7SN</t>
  </si>
  <si>
    <t>0XK7UN</t>
  </si>
  <si>
    <t>0XK7YN</t>
  </si>
  <si>
    <t>0ARS8N</t>
  </si>
  <si>
    <t>0AR2UN</t>
  </si>
  <si>
    <t>0XKS6N</t>
  </si>
  <si>
    <t>0AR30N</t>
  </si>
  <si>
    <t>21004N</t>
  </si>
  <si>
    <t>slide 1 week</t>
  </si>
  <si>
    <t>CNC TBN</t>
  </si>
  <si>
    <t>21005N</t>
  </si>
  <si>
    <t>21006N</t>
  </si>
  <si>
    <t>0HT0QN</t>
  </si>
  <si>
    <t>0HT0WN</t>
  </si>
  <si>
    <t xml:space="preserve">SKIP </t>
  </si>
  <si>
    <t>0XK7QN</t>
  </si>
  <si>
    <t>0AR2WN</t>
  </si>
  <si>
    <t>0AR32N</t>
  </si>
  <si>
    <t>0ARSCN</t>
  </si>
  <si>
    <t>HANSA AUGSBURG</t>
  </si>
  <si>
    <t>0XK84N</t>
  </si>
  <si>
    <t>0XK80N</t>
  </si>
  <si>
    <t>0XK86N</t>
  </si>
  <si>
    <t xml:space="preserve">VSL CHANGED </t>
  </si>
  <si>
    <t>CHANGED POSITION BOMAR SPRING</t>
  </si>
  <si>
    <t>21007N</t>
  </si>
  <si>
    <t>0HT12N</t>
  </si>
  <si>
    <t>21008N</t>
  </si>
  <si>
    <t>0XK8AN</t>
  </si>
  <si>
    <t>0XK8CN</t>
  </si>
  <si>
    <t>0XK8IN</t>
  </si>
  <si>
    <t>0XK8MN</t>
  </si>
  <si>
    <t>0XK8ON</t>
  </si>
  <si>
    <t>0AR36N</t>
  </si>
  <si>
    <t>0AR38N</t>
  </si>
  <si>
    <t>0AR42N</t>
  </si>
  <si>
    <t>21009N</t>
  </si>
  <si>
    <t>21010N</t>
  </si>
  <si>
    <t>21011N</t>
  </si>
  <si>
    <t>TR PORTHOS</t>
  </si>
  <si>
    <t>AS ROMINA</t>
  </si>
  <si>
    <t>0KD02N</t>
  </si>
  <si>
    <t>0KD0AN</t>
  </si>
  <si>
    <t>0KD0EN</t>
  </si>
  <si>
    <t xml:space="preserve"> APL PUSAN </t>
  </si>
  <si>
    <t xml:space="preserve"> 0XKSCN</t>
  </si>
  <si>
    <t>0XK8SN</t>
  </si>
  <si>
    <t>0XK8UN</t>
  </si>
  <si>
    <t>0XK8YN</t>
  </si>
  <si>
    <t xml:space="preserve">                    Ms. Trâm - (0902 977 557/ 0967 557 517) - Japan, Taiwan, Korea, Hongkong</t>
  </si>
  <si>
    <t>0AR3EN</t>
  </si>
  <si>
    <t>0AR3IN</t>
  </si>
  <si>
    <t>0AR3KN</t>
  </si>
  <si>
    <t>0AR3ON</t>
  </si>
  <si>
    <t>0AR3QN</t>
  </si>
  <si>
    <t>0AR3UN</t>
  </si>
  <si>
    <t>0AR3WN</t>
  </si>
  <si>
    <t>21012N</t>
  </si>
  <si>
    <t>21013N</t>
  </si>
  <si>
    <t>A FUKU</t>
  </si>
  <si>
    <t>MARCONNECTICUT</t>
  </si>
  <si>
    <t>APL PUSAN</t>
  </si>
  <si>
    <t>0XK90N</t>
  </si>
  <si>
    <t>0XK94N</t>
  </si>
  <si>
    <t>0XK96N</t>
  </si>
  <si>
    <t>21014N</t>
  </si>
  <si>
    <t>21015N</t>
  </si>
  <si>
    <t>TYO,YOK,NGO,OSA,UKB</t>
  </si>
  <si>
    <t>SPIL NIKEN</t>
  </si>
  <si>
    <t>PUTNAM</t>
  </si>
  <si>
    <t>0XK9AN</t>
  </si>
  <si>
    <t>0XK9CN</t>
  </si>
  <si>
    <t>0XK9GN</t>
  </si>
  <si>
    <t>0XK9IN</t>
  </si>
  <si>
    <t>0XK9ON</t>
  </si>
  <si>
    <t>PHASE OUT</t>
  </si>
  <si>
    <t>VANCOUVER</t>
  </si>
  <si>
    <t>TS BANGKOK</t>
  </si>
  <si>
    <t>CANADA</t>
  </si>
  <si>
    <t>NEW DIRECT SERVICE</t>
  </si>
  <si>
    <t>BLANK</t>
  </si>
  <si>
    <t>0AR4QN</t>
  </si>
  <si>
    <t>21023N</t>
  </si>
  <si>
    <t>0AR4WN</t>
  </si>
  <si>
    <t>0AR50N</t>
  </si>
  <si>
    <t>0AR52N</t>
  </si>
  <si>
    <t>0AR56N</t>
  </si>
  <si>
    <t>0XK9UN</t>
  </si>
  <si>
    <t>0XK9YN</t>
  </si>
  <si>
    <t>0AR4UN</t>
  </si>
  <si>
    <t>0HB3AN</t>
  </si>
  <si>
    <t>0XKSPN</t>
  </si>
  <si>
    <t>NORDPUMA</t>
  </si>
  <si>
    <t>MIT SAPANGAR</t>
  </si>
  <si>
    <t>21020N</t>
  </si>
  <si>
    <t>0XKA0N</t>
  </si>
  <si>
    <t>0XKA4N</t>
  </si>
  <si>
    <t>0AR58N</t>
  </si>
  <si>
    <t>21025N</t>
  </si>
  <si>
    <t>21040N</t>
  </si>
  <si>
    <t>22001N</t>
  </si>
  <si>
    <t>22002N</t>
  </si>
  <si>
    <t>22003N</t>
  </si>
  <si>
    <t>MOJ</t>
  </si>
  <si>
    <t>HO CHI MINH - SHEKOU-HONGKONG-XIAMEN-JAPAN-KOREA DIRECT SERVICES</t>
  </si>
  <si>
    <t>0XKA6N</t>
  </si>
  <si>
    <t>0XKAAN</t>
  </si>
  <si>
    <t>0XKACN</t>
  </si>
  <si>
    <t>0AR5CN</t>
  </si>
  <si>
    <t>0AR5EN</t>
  </si>
  <si>
    <t>0AR5IN</t>
  </si>
  <si>
    <t>0AR5KN</t>
  </si>
  <si>
    <t>TS SHANGHAI</t>
  </si>
  <si>
    <t>21037N</t>
  </si>
  <si>
    <t>21027N</t>
  </si>
  <si>
    <t>21048N</t>
  </si>
  <si>
    <t>RETARD &amp; REPLACE POSISTION OF MARCONNECTICUT 22001N</t>
  </si>
  <si>
    <t>0XKSSN</t>
  </si>
  <si>
    <t>0XKAIN</t>
  </si>
  <si>
    <t>0XKAMN</t>
  </si>
  <si>
    <t>0XKAON</t>
  </si>
  <si>
    <t>0XKASN</t>
  </si>
  <si>
    <t>0AR5ON</t>
  </si>
  <si>
    <t>0AR5QN</t>
  </si>
  <si>
    <t>TS QINGDAO</t>
  </si>
  <si>
    <t>EPONYMA</t>
  </si>
  <si>
    <t>22004N</t>
  </si>
  <si>
    <t>22005N</t>
  </si>
  <si>
    <t>22006N</t>
  </si>
  <si>
    <t>0AR5UN</t>
  </si>
  <si>
    <t>0AR5WN</t>
  </si>
  <si>
    <t>0AR60N</t>
  </si>
  <si>
    <t>P/O AT HKG</t>
  </si>
  <si>
    <t>MIA SHUTLE</t>
  </si>
  <si>
    <t>PUSAN,KWANGYANG</t>
  </si>
  <si>
    <t xml:space="preserve">APL CAIRO </t>
  </si>
  <si>
    <t>ANBIEN BAY</t>
  </si>
  <si>
    <t>0XKAUN</t>
  </si>
  <si>
    <t>0XKAYN</t>
  </si>
  <si>
    <t>0XKB0N</t>
  </si>
  <si>
    <t>0XKB4N</t>
  </si>
  <si>
    <t>HANSA FREESENBURG</t>
  </si>
  <si>
    <t>MIA SCHULTE</t>
  </si>
  <si>
    <t>0AR62N</t>
  </si>
  <si>
    <t>0AR66N</t>
  </si>
  <si>
    <t>0AR68N</t>
  </si>
  <si>
    <t>0AR6CN</t>
  </si>
  <si>
    <t>INTRA BHUM</t>
  </si>
  <si>
    <t>22009N</t>
  </si>
  <si>
    <t>22007N</t>
  </si>
  <si>
    <t>22010N</t>
  </si>
  <si>
    <t>22008N</t>
  </si>
  <si>
    <t>22014N</t>
  </si>
  <si>
    <t>22011N</t>
  </si>
  <si>
    <t>22012N</t>
  </si>
  <si>
    <t>MIA SCHULTE</t>
  </si>
  <si>
    <t>0AR6EN</t>
  </si>
  <si>
    <t>0AR6IN</t>
  </si>
  <si>
    <t>0AR6KN</t>
  </si>
  <si>
    <t>0XKB6N</t>
  </si>
  <si>
    <t>0XKBAN</t>
  </si>
  <si>
    <t>0XKBCN</t>
  </si>
  <si>
    <t>0XKBGN</t>
  </si>
  <si>
    <t>CONTSHIP UNO</t>
  </si>
  <si>
    <t>VIT (Virginia International Terminal)</t>
  </si>
  <si>
    <t>PNCT 
(Port Newark)</t>
  </si>
  <si>
    <t>Hugh Leatherman Terminal (Charleston)</t>
  </si>
  <si>
    <t>SSA Atlantic Jacksonville</t>
  </si>
  <si>
    <t>USA</t>
  </si>
  <si>
    <t>OPTIMA</t>
  </si>
  <si>
    <t>0XKBIN</t>
  </si>
  <si>
    <t>0XKBMN</t>
  </si>
  <si>
    <t>0XKBON</t>
  </si>
  <si>
    <t>CONSIGNIA</t>
  </si>
  <si>
    <t>22021N</t>
  </si>
  <si>
    <t>22013N</t>
  </si>
  <si>
    <t>22022N</t>
  </si>
  <si>
    <t>22023N</t>
  </si>
  <si>
    <t>0AR6ON</t>
  </si>
  <si>
    <t>0AR6QN</t>
  </si>
  <si>
    <t>CMA CGM SEMARANG</t>
  </si>
  <si>
    <t>AS SERAFINA</t>
  </si>
  <si>
    <t>p/o at hkg</t>
  </si>
  <si>
    <t xml:space="preserve">                    Mr. Kien(0937 796 891)-South &amp; North China, Canada, US</t>
  </si>
  <si>
    <t xml:space="preserve">                      Mr. Minh (0909 564 820)-  Central China, Europe, South East Asia, New Zealand.</t>
  </si>
  <si>
    <r>
      <t>Customer Service Dept.:</t>
    </r>
    <r>
      <rPr>
        <sz val="13"/>
        <rFont val="Times New Roman"/>
        <family val="1"/>
      </rPr>
      <t xml:space="preserve"> Ms.My Yen (136), Ms. Thuan (117),Ms. Anh Phuong(123), Ms. Thanh Thuy(155), Ms. Truc Ly (121), Ms Hoai Thu(140), Ms Tuyet Nhi(137)</t>
    </r>
  </si>
  <si>
    <t>22015N</t>
  </si>
  <si>
    <t>p/o</t>
  </si>
  <si>
    <t>22024N</t>
  </si>
  <si>
    <t>22026N</t>
  </si>
  <si>
    <t>22027N</t>
  </si>
  <si>
    <t>0AR7IN</t>
  </si>
  <si>
    <t>0XKCAN</t>
  </si>
  <si>
    <t>0XKCCN</t>
  </si>
  <si>
    <t>22019N</t>
  </si>
  <si>
    <t>22020N</t>
  </si>
  <si>
    <t>NHAVA SHEVA, MUNDRA</t>
  </si>
  <si>
    <t>22028N</t>
  </si>
  <si>
    <t>22029N</t>
  </si>
  <si>
    <t>Updated :OCT 12 2022</t>
  </si>
  <si>
    <t>SAFEEN PRIME</t>
  </si>
  <si>
    <t>TS JAKARTA</t>
  </si>
  <si>
    <t>0AR7ON</t>
  </si>
  <si>
    <t>0AR7SN</t>
  </si>
  <si>
    <t>0AR7UN</t>
  </si>
  <si>
    <t>0AR7YN</t>
  </si>
  <si>
    <t>0AR80N</t>
  </si>
  <si>
    <t>Updated : OCT 122022</t>
  </si>
  <si>
    <t>TS QINGDAO</t>
  </si>
  <si>
    <t xml:space="preserve"> 22006N</t>
  </si>
  <si>
    <t>0XKCGN</t>
  </si>
  <si>
    <t>0XKCIN</t>
  </si>
  <si>
    <t>0XKCMN</t>
  </si>
  <si>
    <t>0XKCON</t>
  </si>
  <si>
    <t>0XKCSN</t>
  </si>
  <si>
    <t>0XKCUN</t>
  </si>
  <si>
    <t>CMA CGM MOMBASA</t>
  </si>
  <si>
    <t>0AR7MN</t>
  </si>
  <si>
    <t xml:space="preserve"> 22007N</t>
  </si>
  <si>
    <t xml:space="preserve"> 22008N</t>
  </si>
  <si>
    <t>Updated:NOV 032022</t>
  </si>
  <si>
    <t>OKEE PIPER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</si>
</sst>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9]d\-mmm;@"/>
    <numFmt numFmtId="187" formatCode="\ 00#"/>
    <numFmt numFmtId="188" formatCode="&quot;N&quot;\ ###\ "/>
    <numFmt numFmtId="189" formatCode="&quot;N00&quot;\ ###\ "/>
    <numFmt numFmtId="190" formatCode="&quot;N0&quot;###\ "/>
    <numFmt numFmtId="191" formatCode="&quot;N&quot;###\ "/>
    <numFmt numFmtId="192" formatCode="&quot;0&quot;###\ "/>
    <numFmt numFmtId="193" formatCode="&quot;BM 0&quot;##&quot;E&quot;\ "/>
    <numFmt numFmtId="194" formatCode="###\ &quot;N&quot;\ "/>
    <numFmt numFmtId="195" formatCode="###\ &quot;N&quot;"/>
    <numFmt numFmtId="196" formatCode="000"/>
    <numFmt numFmtId="197" formatCode="0&quot;S&quot;"/>
    <numFmt numFmtId="198" formatCode="0&quot;E&quot;"/>
  </numFmts>
  <fonts count="11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新細明體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24"/>
      <name val="MS Mincho"/>
      <family val="3"/>
    </font>
    <font>
      <b/>
      <sz val="22"/>
      <name val="新細明體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2"/>
      <color indexed="12"/>
      <name val="TIMES NEW ROMANCE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9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9"/>
      <color indexed="12"/>
      <name val="Times New Roman"/>
      <family val="1"/>
    </font>
    <font>
      <b/>
      <u val="single"/>
      <sz val="12"/>
      <color indexed="10"/>
      <name val="新細明體"/>
      <family val="1"/>
    </font>
    <font>
      <b/>
      <u val="single"/>
      <sz val="12"/>
      <color indexed="10"/>
      <name val="Times New Roman"/>
      <family val="1"/>
    </font>
    <font>
      <sz val="18"/>
      <name val="Times New Roman"/>
      <family val="1"/>
    </font>
    <font>
      <b/>
      <sz val="20"/>
      <color indexed="12"/>
      <name val="Times New Roman"/>
      <family val="1"/>
    </font>
    <font>
      <b/>
      <sz val="20"/>
      <name val="Tahoma"/>
      <family val="2"/>
    </font>
    <font>
      <sz val="12"/>
      <name val="Tahoma"/>
      <family val="2"/>
    </font>
    <font>
      <b/>
      <sz val="24"/>
      <name val="Tahoma"/>
      <family val="2"/>
    </font>
    <font>
      <sz val="18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color indexed="20"/>
      <name val="Tahoma"/>
      <family val="2"/>
    </font>
    <font>
      <sz val="12"/>
      <color indexed="20"/>
      <name val="Tahoma"/>
      <family val="2"/>
    </font>
    <font>
      <b/>
      <sz val="12"/>
      <name val="Tahoma"/>
      <family val="2"/>
    </font>
    <font>
      <b/>
      <u val="single"/>
      <sz val="12"/>
      <color indexed="12"/>
      <name val="Tahoma"/>
      <family val="2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0"/>
      <name val="Tahoma"/>
      <family val="2"/>
    </font>
    <font>
      <b/>
      <u val="single"/>
      <sz val="12"/>
      <color indexed="10"/>
      <name val="Tahoma"/>
      <family val="2"/>
    </font>
    <font>
      <b/>
      <i/>
      <u val="single"/>
      <sz val="14"/>
      <color indexed="17"/>
      <name val="Tahoma"/>
      <family val="2"/>
    </font>
    <font>
      <b/>
      <sz val="12"/>
      <color indexed="61"/>
      <name val="Tahoma"/>
      <family val="2"/>
    </font>
    <font>
      <b/>
      <sz val="14"/>
      <color indexed="12"/>
      <name val="Tahoma"/>
      <family val="2"/>
    </font>
    <font>
      <sz val="14"/>
      <color indexed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0"/>
      <name val="Helv"/>
      <family val="2"/>
    </font>
    <font>
      <b/>
      <sz val="12"/>
      <color indexed="14"/>
      <name val="Tahoma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2"/>
      <name val="新細明體"/>
      <family val="1"/>
    </font>
    <font>
      <b/>
      <sz val="12"/>
      <color indexed="17"/>
      <name val="Tahoma"/>
      <family val="2"/>
    </font>
    <font>
      <b/>
      <u val="single"/>
      <sz val="12"/>
      <color indexed="12"/>
      <name val="新細明體"/>
      <family val="1"/>
    </font>
    <font>
      <u val="single"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4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Microsoft JhengHei UI"/>
      <family val="2"/>
    </font>
    <font>
      <b/>
      <sz val="16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sz val="11"/>
      <color rgb="FFFFFFFF"/>
      <name val="Calibri"/>
      <family val="2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57" fillId="0" borderId="0">
      <alignment/>
      <protection/>
    </xf>
    <xf numFmtId="0" fontId="8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0" borderId="1" applyNumberFormat="0" applyFill="0" applyAlignment="0" applyProtection="0"/>
    <xf numFmtId="0" fontId="93" fillId="21" borderId="0" applyNumberFormat="0" applyBorder="0" applyAlignment="0" applyProtection="0"/>
    <xf numFmtId="9" fontId="0" fillId="0" borderId="0" applyFont="0" applyFill="0" applyBorder="0" applyAlignment="0" applyProtection="0"/>
    <xf numFmtId="0" fontId="94" fillId="22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30" borderId="2" applyNumberFormat="0" applyAlignment="0" applyProtection="0"/>
    <xf numFmtId="0" fontId="102" fillId="22" borderId="8" applyNumberFormat="0" applyAlignment="0" applyProtection="0"/>
    <xf numFmtId="0" fontId="103" fillId="31" borderId="9" applyNumberFormat="0" applyAlignment="0" applyProtection="0"/>
    <xf numFmtId="0" fontId="104" fillId="32" borderId="0" applyNumberFormat="0" applyBorder="0" applyAlignment="0" applyProtection="0"/>
    <xf numFmtId="0" fontId="10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186" fontId="8" fillId="0" borderId="13" xfId="0" applyNumberFormat="1" applyFont="1" applyFill="1" applyBorder="1" applyAlignment="1" applyProtection="1">
      <alignment horizontal="center"/>
      <protection hidden="1"/>
    </xf>
    <xf numFmtId="186" fontId="8" fillId="0" borderId="14" xfId="0" applyNumberFormat="1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center"/>
      <protection hidden="1"/>
    </xf>
    <xf numFmtId="187" fontId="13" fillId="0" borderId="16" xfId="0" applyNumberFormat="1" applyFont="1" applyFill="1" applyBorder="1" applyAlignment="1" applyProtection="1" quotePrefix="1">
      <alignment horizontal="left"/>
      <protection hidden="1"/>
    </xf>
    <xf numFmtId="186" fontId="8" fillId="0" borderId="17" xfId="0" applyNumberFormat="1" applyFont="1" applyFill="1" applyBorder="1" applyAlignment="1" applyProtection="1">
      <alignment horizontal="center"/>
      <protection hidden="1"/>
    </xf>
    <xf numFmtId="187" fontId="13" fillId="0" borderId="18" xfId="0" applyNumberFormat="1" applyFont="1" applyFill="1" applyBorder="1" applyAlignment="1" applyProtection="1" quotePrefix="1">
      <alignment horizontal="left"/>
      <protection hidden="1"/>
    </xf>
    <xf numFmtId="187" fontId="13" fillId="0" borderId="19" xfId="0" applyNumberFormat="1" applyFont="1" applyFill="1" applyBorder="1" applyAlignment="1" applyProtection="1" quotePrefix="1">
      <alignment horizontal="left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21" xfId="0" applyFont="1" applyFill="1" applyBorder="1" applyAlignment="1" applyProtection="1">
      <alignment horizontal="center"/>
      <protection hidden="1"/>
    </xf>
    <xf numFmtId="187" fontId="13" fillId="0" borderId="22" xfId="0" applyNumberFormat="1" applyFont="1" applyFill="1" applyBorder="1" applyAlignment="1" applyProtection="1" quotePrefix="1">
      <alignment horizontal="left"/>
      <protection hidden="1"/>
    </xf>
    <xf numFmtId="186" fontId="8" fillId="0" borderId="23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186" fontId="8" fillId="0" borderId="24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left"/>
      <protection hidden="1"/>
    </xf>
    <xf numFmtId="188" fontId="13" fillId="0" borderId="14" xfId="0" applyNumberFormat="1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186" fontId="8" fillId="0" borderId="25" xfId="0" applyNumberFormat="1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186" fontId="8" fillId="0" borderId="26" xfId="0" applyNumberFormat="1" applyFont="1" applyFill="1" applyBorder="1" applyAlignment="1" applyProtection="1">
      <alignment horizontal="center"/>
      <protection hidden="1"/>
    </xf>
    <xf numFmtId="186" fontId="8" fillId="0" borderId="27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186" fontId="15" fillId="0" borderId="15" xfId="0" applyNumberFormat="1" applyFont="1" applyFill="1" applyBorder="1" applyAlignment="1" applyProtection="1">
      <alignment horizontal="center"/>
      <protection hidden="1"/>
    </xf>
    <xf numFmtId="186" fontId="15" fillId="0" borderId="28" xfId="0" applyNumberFormat="1" applyFont="1" applyFill="1" applyBorder="1" applyAlignment="1" applyProtection="1">
      <alignment horizontal="center"/>
      <protection hidden="1"/>
    </xf>
    <xf numFmtId="186" fontId="8" fillId="0" borderId="0" xfId="0" applyNumberFormat="1" applyFont="1" applyFill="1" applyBorder="1" applyAlignment="1" applyProtection="1">
      <alignment horizontal="left"/>
      <protection hidden="1"/>
    </xf>
    <xf numFmtId="186" fontId="8" fillId="0" borderId="29" xfId="0" applyNumberFormat="1" applyFont="1" applyFill="1" applyBorder="1" applyAlignment="1" applyProtection="1">
      <alignment horizontal="center"/>
      <protection hidden="1"/>
    </xf>
    <xf numFmtId="186" fontId="15" fillId="0" borderId="3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187" fontId="13" fillId="0" borderId="24" xfId="0" applyNumberFormat="1" applyFont="1" applyFill="1" applyBorder="1" applyAlignment="1" applyProtection="1" quotePrefix="1">
      <alignment horizontal="left"/>
      <protection hidden="1"/>
    </xf>
    <xf numFmtId="188" fontId="13" fillId="33" borderId="13" xfId="0" applyNumberFormat="1" applyFont="1" applyFill="1" applyBorder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left"/>
      <protection hidden="1"/>
    </xf>
    <xf numFmtId="0" fontId="11" fillId="0" borderId="30" xfId="0" applyFont="1" applyFill="1" applyBorder="1" applyAlignment="1" applyProtection="1">
      <alignment horizontal="left"/>
      <protection hidden="1"/>
    </xf>
    <xf numFmtId="0" fontId="15" fillId="0" borderId="17" xfId="0" applyFont="1" applyFill="1" applyBorder="1" applyAlignment="1" applyProtection="1">
      <alignment horizontal="left"/>
      <protection hidden="1"/>
    </xf>
    <xf numFmtId="0" fontId="15" fillId="0" borderId="23" xfId="0" applyFont="1" applyFill="1" applyBorder="1" applyAlignment="1" applyProtection="1">
      <alignment horizontal="left"/>
      <protection hidden="1"/>
    </xf>
    <xf numFmtId="191" fontId="8" fillId="0" borderId="0" xfId="0" applyNumberFormat="1" applyFont="1" applyFill="1" applyBorder="1" applyAlignment="1" applyProtection="1">
      <alignment horizontal="left"/>
      <protection hidden="1"/>
    </xf>
    <xf numFmtId="189" fontId="15" fillId="0" borderId="30" xfId="0" applyNumberFormat="1" applyFont="1" applyFill="1" applyBorder="1" applyAlignment="1" applyProtection="1">
      <alignment horizontal="center"/>
      <protection hidden="1"/>
    </xf>
    <xf numFmtId="190" fontId="15" fillId="0" borderId="31" xfId="0" applyNumberFormat="1" applyFont="1" applyFill="1" applyBorder="1" applyAlignment="1" applyProtection="1">
      <alignment horizontal="center"/>
      <protection hidden="1"/>
    </xf>
    <xf numFmtId="189" fontId="15" fillId="0" borderId="30" xfId="0" applyNumberFormat="1" applyFont="1" applyFill="1" applyBorder="1" applyAlignment="1" applyProtection="1">
      <alignment/>
      <protection hidden="1"/>
    </xf>
    <xf numFmtId="190" fontId="15" fillId="0" borderId="15" xfId="0" applyNumberFormat="1" applyFont="1" applyFill="1" applyBorder="1" applyAlignment="1" applyProtection="1">
      <alignment/>
      <protection hidden="1"/>
    </xf>
    <xf numFmtId="189" fontId="15" fillId="0" borderId="15" xfId="0" applyNumberFormat="1" applyFont="1" applyFill="1" applyBorder="1" applyAlignment="1" applyProtection="1">
      <alignment/>
      <protection hidden="1"/>
    </xf>
    <xf numFmtId="189" fontId="15" fillId="0" borderId="32" xfId="0" applyNumberFormat="1" applyFont="1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/>
    </xf>
    <xf numFmtId="186" fontId="8" fillId="0" borderId="16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186" fontId="8" fillId="33" borderId="13" xfId="0" applyNumberFormat="1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192" fontId="11" fillId="0" borderId="13" xfId="0" applyNumberFormat="1" applyFont="1" applyFill="1" applyBorder="1" applyAlignment="1" applyProtection="1">
      <alignment horizontal="center"/>
      <protection hidden="1"/>
    </xf>
    <xf numFmtId="192" fontId="11" fillId="0" borderId="17" xfId="0" applyNumberFormat="1" applyFont="1" applyFill="1" applyBorder="1" applyAlignment="1" applyProtection="1">
      <alignment horizontal="center"/>
      <protection hidden="1"/>
    </xf>
    <xf numFmtId="192" fontId="11" fillId="0" borderId="23" xfId="0" applyNumberFormat="1" applyFont="1" applyFill="1" applyBorder="1" applyAlignment="1" applyProtection="1">
      <alignment horizont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93" fontId="13" fillId="0" borderId="14" xfId="0" applyNumberFormat="1" applyFont="1" applyFill="1" applyBorder="1" applyAlignment="1" applyProtection="1">
      <alignment horizontal="center"/>
      <protection hidden="1"/>
    </xf>
    <xf numFmtId="186" fontId="15" fillId="0" borderId="33" xfId="0" applyNumberFormat="1" applyFont="1" applyFill="1" applyBorder="1" applyAlignment="1" applyProtection="1">
      <alignment horizontal="center"/>
      <protection hidden="1"/>
    </xf>
    <xf numFmtId="188" fontId="13" fillId="0" borderId="34" xfId="0" applyNumberFormat="1" applyFont="1" applyFill="1" applyBorder="1" applyAlignment="1" applyProtection="1">
      <alignment horizontal="center"/>
      <protection hidden="1"/>
    </xf>
    <xf numFmtId="186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186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0" xfId="51" applyFont="1" applyFill="1" applyBorder="1" applyAlignment="1" applyProtection="1">
      <alignment horizontal="left"/>
      <protection hidden="1"/>
    </xf>
    <xf numFmtId="0" fontId="29" fillId="0" borderId="0" xfId="51" applyFont="1" applyFill="1" applyBorder="1" applyAlignment="1" applyProtection="1">
      <alignment horizontal="left"/>
      <protection hidden="1"/>
    </xf>
    <xf numFmtId="0" fontId="30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Alignment="1">
      <alignment/>
    </xf>
    <xf numFmtId="0" fontId="31" fillId="0" borderId="0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 wrapText="1"/>
      <protection hidden="1"/>
    </xf>
    <xf numFmtId="0" fontId="19" fillId="34" borderId="17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6" fillId="0" borderId="0" xfId="0" applyFont="1" applyFill="1" applyBorder="1" applyAlignment="1" applyProtection="1">
      <alignment wrapText="1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35" fillId="35" borderId="0" xfId="0" applyFont="1" applyFill="1" applyBorder="1" applyAlignment="1" applyProtection="1">
      <alignment horizontal="left"/>
      <protection hidden="1"/>
    </xf>
    <xf numFmtId="0" fontId="33" fillId="35" borderId="0" xfId="0" applyFont="1" applyFill="1" applyBorder="1" applyAlignment="1" applyProtection="1">
      <alignment horizontal="left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 applyProtection="1">
      <alignment horizontal="left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51" fillId="0" borderId="0" xfId="0" applyFont="1" applyFill="1" applyBorder="1" applyAlignment="1" applyProtection="1">
      <alignment horizontal="left"/>
      <protection hidden="1"/>
    </xf>
    <xf numFmtId="186" fontId="33" fillId="0" borderId="0" xfId="0" applyNumberFormat="1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4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1" fillId="34" borderId="13" xfId="0" applyFont="1" applyFill="1" applyBorder="1" applyAlignment="1" applyProtection="1">
      <alignment horizontal="center" vertical="center"/>
      <protection hidden="1"/>
    </xf>
    <xf numFmtId="186" fontId="11" fillId="0" borderId="35" xfId="0" applyNumberFormat="1" applyFont="1" applyFill="1" applyBorder="1" applyAlignment="1" applyProtection="1">
      <alignment horizontal="center" vertical="center"/>
      <protection hidden="1"/>
    </xf>
    <xf numFmtId="186" fontId="11" fillId="0" borderId="35" xfId="0" applyNumberFormat="1" applyFont="1" applyFill="1" applyBorder="1" applyAlignment="1" applyProtection="1">
      <alignment horizontal="left" vertical="center"/>
      <protection hidden="1"/>
    </xf>
    <xf numFmtId="186" fontId="11" fillId="0" borderId="19" xfId="0" applyNumberFormat="1" applyFont="1" applyFill="1" applyBorder="1" applyAlignment="1" applyProtection="1">
      <alignment horizontal="center" vertical="center"/>
      <protection hidden="1"/>
    </xf>
    <xf numFmtId="0" fontId="15" fillId="34" borderId="35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186" fontId="11" fillId="36" borderId="17" xfId="0" applyNumberFormat="1" applyFont="1" applyFill="1" applyBorder="1" applyAlignment="1" applyProtection="1">
      <alignment horizontal="left" vertical="center"/>
      <protection hidden="1"/>
    </xf>
    <xf numFmtId="194" fontId="11" fillId="36" borderId="17" xfId="0" applyNumberFormat="1" applyFont="1" applyFill="1" applyBorder="1" applyAlignment="1" applyProtection="1">
      <alignment horizontal="center" vertical="center"/>
      <protection hidden="1"/>
    </xf>
    <xf numFmtId="0" fontId="15" fillId="37" borderId="35" xfId="0" applyFont="1" applyFill="1" applyBorder="1" applyAlignment="1" applyProtection="1">
      <alignment horizontal="center"/>
      <protection hidden="1"/>
    </xf>
    <xf numFmtId="0" fontId="58" fillId="0" borderId="36" xfId="0" applyFont="1" applyFill="1" applyBorder="1" applyAlignment="1" applyProtection="1">
      <alignment horizontal="left" vertical="center" wrapText="1"/>
      <protection hidden="1"/>
    </xf>
    <xf numFmtId="0" fontId="39" fillId="34" borderId="30" xfId="0" applyFont="1" applyFill="1" applyBorder="1" applyAlignment="1" applyProtection="1">
      <alignment horizontal="left" vertical="center"/>
      <protection hidden="1"/>
    </xf>
    <xf numFmtId="0" fontId="39" fillId="34" borderId="37" xfId="0" applyFont="1" applyFill="1" applyBorder="1" applyAlignment="1">
      <alignment vertical="center"/>
    </xf>
    <xf numFmtId="0" fontId="39" fillId="34" borderId="29" xfId="0" applyFont="1" applyFill="1" applyBorder="1" applyAlignment="1" applyProtection="1">
      <alignment horizontal="left" vertical="center"/>
      <protection hidden="1"/>
    </xf>
    <xf numFmtId="0" fontId="58" fillId="34" borderId="29" xfId="0" applyFont="1" applyFill="1" applyBorder="1" applyAlignment="1">
      <alignment horizontal="left" vertical="center"/>
    </xf>
    <xf numFmtId="0" fontId="39" fillId="34" borderId="24" xfId="0" applyFont="1" applyFill="1" applyBorder="1" applyAlignment="1" applyProtection="1">
      <alignment horizontal="left" vertical="center"/>
      <protection hidden="1"/>
    </xf>
    <xf numFmtId="0" fontId="46" fillId="0" borderId="36" xfId="0" applyFont="1" applyFill="1" applyBorder="1" applyAlignment="1" applyProtection="1">
      <alignment horizontal="left" vertical="center"/>
      <protection hidden="1"/>
    </xf>
    <xf numFmtId="0" fontId="58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39" fillId="0" borderId="18" xfId="0" applyFont="1" applyFill="1" applyBorder="1" applyAlignment="1" applyProtection="1">
      <alignment horizontal="left" vertical="center"/>
      <protection hidden="1"/>
    </xf>
    <xf numFmtId="0" fontId="42" fillId="0" borderId="0" xfId="51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1" fillId="0" borderId="18" xfId="0" applyFont="1" applyFill="1" applyBorder="1" applyAlignment="1" applyProtection="1">
      <alignment horizontal="left" vertical="center"/>
      <protection hidden="1"/>
    </xf>
    <xf numFmtId="0" fontId="58" fillId="0" borderId="36" xfId="0" applyFont="1" applyFill="1" applyBorder="1" applyAlignment="1" applyProtection="1">
      <alignment horizontal="left" vertical="center"/>
      <protection hidden="1"/>
    </xf>
    <xf numFmtId="0" fontId="42" fillId="0" borderId="0" xfId="5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vertical="center"/>
    </xf>
    <xf numFmtId="0" fontId="46" fillId="0" borderId="0" xfId="51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41" fillId="0" borderId="21" xfId="0" applyFont="1" applyFill="1" applyBorder="1" applyAlignment="1" applyProtection="1">
      <alignment horizontal="left" vertical="center"/>
      <protection hidden="1"/>
    </xf>
    <xf numFmtId="0" fontId="41" fillId="0" borderId="38" xfId="0" applyFont="1" applyFill="1" applyBorder="1" applyAlignment="1" applyProtection="1">
      <alignment horizontal="left" vertical="center"/>
      <protection hidden="1"/>
    </xf>
    <xf numFmtId="0" fontId="42" fillId="0" borderId="38" xfId="51" applyFont="1" applyFill="1" applyBorder="1" applyAlignment="1" applyProtection="1">
      <alignment horizontal="left" vertical="center"/>
      <protection hidden="1"/>
    </xf>
    <xf numFmtId="0" fontId="41" fillId="0" borderId="34" xfId="0" applyFont="1" applyFill="1" applyBorder="1" applyAlignment="1" applyProtection="1">
      <alignment horizontal="left" vertical="center"/>
      <protection hidden="1"/>
    </xf>
    <xf numFmtId="0" fontId="2" fillId="0" borderId="0" xfId="51" applyFill="1" applyBorder="1" applyAlignment="1" applyProtection="1">
      <alignment horizontal="left" vertical="center"/>
      <protection hidden="1"/>
    </xf>
    <xf numFmtId="0" fontId="55" fillId="0" borderId="39" xfId="0" applyFont="1" applyFill="1" applyBorder="1" applyAlignment="1">
      <alignment vertical="center"/>
    </xf>
    <xf numFmtId="0" fontId="60" fillId="0" borderId="0" xfId="51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left"/>
      <protection hidden="1"/>
    </xf>
    <xf numFmtId="0" fontId="106" fillId="0" borderId="35" xfId="0" applyFont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186" fontId="107" fillId="0" borderId="17" xfId="0" applyNumberFormat="1" applyFont="1" applyFill="1" applyBorder="1" applyAlignment="1" applyProtection="1">
      <alignment horizontal="center" vertical="center"/>
      <protection hidden="1"/>
    </xf>
    <xf numFmtId="186" fontId="107" fillId="37" borderId="17" xfId="0" applyNumberFormat="1" applyFont="1" applyFill="1" applyBorder="1" applyAlignment="1" applyProtection="1">
      <alignment horizontal="left" vertical="center"/>
      <protection hidden="1"/>
    </xf>
    <xf numFmtId="194" fontId="107" fillId="37" borderId="17" xfId="0" applyNumberFormat="1" applyFont="1" applyFill="1" applyBorder="1" applyAlignment="1" applyProtection="1">
      <alignment horizontal="center" vertical="center"/>
      <protection hidden="1"/>
    </xf>
    <xf numFmtId="0" fontId="106" fillId="37" borderId="35" xfId="0" applyFont="1" applyFill="1" applyBorder="1" applyAlignment="1">
      <alignment horizontal="center" vertical="center"/>
    </xf>
    <xf numFmtId="186" fontId="107" fillId="0" borderId="35" xfId="0" applyNumberFormat="1" applyFont="1" applyFill="1" applyBorder="1" applyAlignment="1" applyProtection="1">
      <alignment horizontal="center" vertical="center"/>
      <protection hidden="1"/>
    </xf>
    <xf numFmtId="186" fontId="107" fillId="0" borderId="35" xfId="0" applyNumberFormat="1" applyFont="1" applyFill="1" applyBorder="1" applyAlignment="1" applyProtection="1">
      <alignment horizontal="left" vertical="center"/>
      <protection hidden="1"/>
    </xf>
    <xf numFmtId="186" fontId="107" fillId="0" borderId="15" xfId="0" applyNumberFormat="1" applyFont="1" applyFill="1" applyBorder="1" applyAlignment="1" applyProtection="1">
      <alignment vertical="center"/>
      <protection hidden="1"/>
    </xf>
    <xf numFmtId="186" fontId="108" fillId="36" borderId="17" xfId="0" applyNumberFormat="1" applyFont="1" applyFill="1" applyBorder="1" applyAlignment="1" applyProtection="1">
      <alignment horizontal="left" vertical="center"/>
      <protection hidden="1"/>
    </xf>
    <xf numFmtId="194" fontId="108" fillId="36" borderId="17" xfId="0" applyNumberFormat="1" applyFont="1" applyFill="1" applyBorder="1" applyAlignment="1" applyProtection="1">
      <alignment horizontal="center" vertical="center"/>
      <protection hidden="1"/>
    </xf>
    <xf numFmtId="186" fontId="108" fillId="19" borderId="17" xfId="0" applyNumberFormat="1" applyFont="1" applyFill="1" applyBorder="1" applyAlignment="1" applyProtection="1">
      <alignment horizontal="left" vertical="center"/>
      <protection hidden="1"/>
    </xf>
    <xf numFmtId="194" fontId="108" fillId="19" borderId="17" xfId="0" applyNumberFormat="1" applyFont="1" applyFill="1" applyBorder="1" applyAlignment="1" applyProtection="1">
      <alignment horizontal="center" vertical="center"/>
      <protection hidden="1"/>
    </xf>
    <xf numFmtId="0" fontId="59" fillId="0" borderId="0" xfId="51" applyFont="1" applyFill="1" applyBorder="1" applyAlignment="1" applyProtection="1">
      <alignment vertical="center"/>
      <protection/>
    </xf>
    <xf numFmtId="0" fontId="109" fillId="0" borderId="0" xfId="0" applyFont="1" applyAlignment="1">
      <alignment horizontal="center" readingOrder="2"/>
    </xf>
    <xf numFmtId="186" fontId="11" fillId="37" borderId="35" xfId="0" applyNumberFormat="1" applyFont="1" applyFill="1" applyBorder="1" applyAlignment="1" applyProtection="1">
      <alignment horizontal="left" vertical="center"/>
      <protection hidden="1"/>
    </xf>
    <xf numFmtId="186" fontId="11" fillId="37" borderId="17" xfId="0" applyNumberFormat="1" applyFont="1" applyFill="1" applyBorder="1" applyAlignment="1" applyProtection="1">
      <alignment horizontal="center" vertical="center"/>
      <protection hidden="1"/>
    </xf>
    <xf numFmtId="0" fontId="106" fillId="36" borderId="35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 applyProtection="1">
      <alignment horizontal="center" vertical="center"/>
      <protection hidden="1"/>
    </xf>
    <xf numFmtId="186" fontId="11" fillId="0" borderId="42" xfId="0" applyNumberFormat="1" applyFont="1" applyFill="1" applyBorder="1" applyAlignment="1" applyProtection="1">
      <alignment horizontal="center" vertical="center"/>
      <protection hidden="1"/>
    </xf>
    <xf numFmtId="186" fontId="107" fillId="0" borderId="42" xfId="0" applyNumberFormat="1" applyFont="1" applyFill="1" applyBorder="1" applyAlignment="1" applyProtection="1">
      <alignment horizontal="center" vertical="center"/>
      <protection hidden="1"/>
    </xf>
    <xf numFmtId="0" fontId="110" fillId="34" borderId="41" xfId="0" applyFont="1" applyFill="1" applyBorder="1" applyAlignment="1" applyProtection="1">
      <alignment horizontal="center" vertical="center"/>
      <protection hidden="1"/>
    </xf>
    <xf numFmtId="0" fontId="110" fillId="34" borderId="43" xfId="0" applyFont="1" applyFill="1" applyBorder="1" applyAlignment="1" applyProtection="1">
      <alignment horizontal="center" vertical="center"/>
      <protection hidden="1"/>
    </xf>
    <xf numFmtId="0" fontId="56" fillId="19" borderId="0" xfId="0" applyFont="1" applyFill="1" applyAlignment="1">
      <alignment horizontal="center" vertical="center"/>
    </xf>
    <xf numFmtId="0" fontId="2" fillId="0" borderId="0" xfId="51" applyFill="1" applyBorder="1" applyAlignment="1" applyProtection="1">
      <alignment vertical="center"/>
      <protection/>
    </xf>
    <xf numFmtId="0" fontId="56" fillId="0" borderId="35" xfId="0" applyFont="1" applyBorder="1" applyAlignment="1">
      <alignment horizontal="center" vertical="center"/>
    </xf>
    <xf numFmtId="0" fontId="106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4" borderId="14" xfId="0" applyFont="1" applyFill="1" applyBorder="1" applyAlignment="1" applyProtection="1">
      <alignment horizontal="center" vertical="center" wrapText="1"/>
      <protection hidden="1"/>
    </xf>
    <xf numFmtId="0" fontId="19" fillId="34" borderId="14" xfId="0" applyFont="1" applyFill="1" applyBorder="1" applyAlignment="1" applyProtection="1">
      <alignment horizontal="center" vertical="center" wrapText="1"/>
      <protection hidden="1"/>
    </xf>
    <xf numFmtId="0" fontId="1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2" fillId="0" borderId="0" xfId="0" applyFont="1" applyFill="1" applyBorder="1" applyAlignment="1" applyProtection="1">
      <alignment horizontal="left"/>
      <protection hidden="1"/>
    </xf>
    <xf numFmtId="186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56" fillId="0" borderId="35" xfId="0" applyFont="1" applyBorder="1" applyAlignment="1">
      <alignment vertical="center"/>
    </xf>
    <xf numFmtId="0" fontId="107" fillId="38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wrapText="1"/>
      <protection hidden="1"/>
    </xf>
    <xf numFmtId="186" fontId="15" fillId="0" borderId="0" xfId="0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1" fillId="0" borderId="40" xfId="0" applyFont="1" applyFill="1" applyBorder="1" applyAlignment="1" applyProtection="1">
      <alignment horizontal="center"/>
      <protection hidden="1"/>
    </xf>
    <xf numFmtId="0" fontId="11" fillId="0" borderId="47" xfId="0" applyFont="1" applyFill="1" applyBorder="1" applyAlignment="1" applyProtection="1">
      <alignment horizont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 applyProtection="1">
      <alignment horizontal="left" wrapText="1"/>
      <protection hidden="1"/>
    </xf>
    <xf numFmtId="186" fontId="15" fillId="0" borderId="40" xfId="0" applyNumberFormat="1" applyFont="1" applyFill="1" applyBorder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8" fillId="0" borderId="36" xfId="0" applyFont="1" applyFill="1" applyBorder="1" applyAlignment="1" applyProtection="1">
      <alignment horizontal="left" vertical="center" wrapText="1"/>
      <protection hidden="1"/>
    </xf>
    <xf numFmtId="0" fontId="58" fillId="0" borderId="36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Alignment="1">
      <alignment horizontal="center"/>
    </xf>
    <xf numFmtId="0" fontId="38" fillId="35" borderId="0" xfId="0" applyFont="1" applyFill="1" applyBorder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horizontal="center" wrapText="1"/>
      <protection hidden="1"/>
    </xf>
    <xf numFmtId="186" fontId="11" fillId="0" borderId="42" xfId="0" applyNumberFormat="1" applyFont="1" applyFill="1" applyBorder="1" applyAlignment="1" applyProtection="1">
      <alignment horizontal="center" vertical="center"/>
      <protection hidden="1"/>
    </xf>
    <xf numFmtId="186" fontId="11" fillId="0" borderId="26" xfId="0" applyNumberFormat="1" applyFont="1" applyFill="1" applyBorder="1" applyAlignment="1" applyProtection="1">
      <alignment horizontal="center" vertical="center"/>
      <protection hidden="1"/>
    </xf>
    <xf numFmtId="186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5" fillId="34" borderId="44" xfId="0" applyFont="1" applyFill="1" applyBorder="1" applyAlignment="1" applyProtection="1">
      <alignment horizontal="center" vertical="center"/>
      <protection hidden="1"/>
    </xf>
    <xf numFmtId="0" fontId="15" fillId="34" borderId="41" xfId="0" applyFont="1" applyFill="1" applyBorder="1" applyAlignment="1" applyProtection="1">
      <alignment horizontal="center" vertical="center"/>
      <protection hidden="1"/>
    </xf>
    <xf numFmtId="0" fontId="15" fillId="34" borderId="42" xfId="0" applyFont="1" applyFill="1" applyBorder="1" applyAlignment="1" applyProtection="1">
      <alignment horizontal="center" vertical="center"/>
      <protection hidden="1"/>
    </xf>
    <xf numFmtId="0" fontId="15" fillId="34" borderId="26" xfId="0" applyFont="1" applyFill="1" applyBorder="1" applyAlignment="1" applyProtection="1">
      <alignment horizontal="center" vertical="center"/>
      <protection hidden="1"/>
    </xf>
    <xf numFmtId="0" fontId="15" fillId="34" borderId="45" xfId="0" applyFont="1" applyFill="1" applyBorder="1" applyAlignment="1" applyProtection="1">
      <alignment horizontal="center" vertical="center"/>
      <protection hidden="1"/>
    </xf>
    <xf numFmtId="186" fontId="11" fillId="0" borderId="50" xfId="0" applyNumberFormat="1" applyFont="1" applyFill="1" applyBorder="1" applyAlignment="1" applyProtection="1">
      <alignment horizontal="center" vertical="center"/>
      <protection hidden="1"/>
    </xf>
    <xf numFmtId="186" fontId="11" fillId="0" borderId="51" xfId="0" applyNumberFormat="1" applyFont="1" applyFill="1" applyBorder="1" applyAlignment="1" applyProtection="1">
      <alignment horizontal="center" vertical="center"/>
      <protection hidden="1"/>
    </xf>
    <xf numFmtId="186" fontId="11" fillId="0" borderId="43" xfId="0" applyNumberFormat="1" applyFont="1" applyFill="1" applyBorder="1" applyAlignment="1" applyProtection="1">
      <alignment horizontal="center" vertical="center"/>
      <protection hidden="1"/>
    </xf>
    <xf numFmtId="186" fontId="11" fillId="0" borderId="25" xfId="0" applyNumberFormat="1" applyFont="1" applyFill="1" applyBorder="1" applyAlignment="1" applyProtection="1">
      <alignment horizontal="center" vertical="center"/>
      <protection hidden="1"/>
    </xf>
    <xf numFmtId="186" fontId="107" fillId="0" borderId="42" xfId="0" applyNumberFormat="1" applyFont="1" applyFill="1" applyBorder="1" applyAlignment="1" applyProtection="1">
      <alignment horizontal="center" vertical="center"/>
      <protection hidden="1"/>
    </xf>
    <xf numFmtId="186" fontId="107" fillId="0" borderId="26" xfId="0" applyNumberFormat="1" applyFont="1" applyFill="1" applyBorder="1" applyAlignment="1" applyProtection="1">
      <alignment horizontal="center" vertical="center"/>
      <protection hidden="1"/>
    </xf>
    <xf numFmtId="186" fontId="11" fillId="37" borderId="15" xfId="0" applyNumberFormat="1" applyFont="1" applyFill="1" applyBorder="1" applyAlignment="1" applyProtection="1">
      <alignment horizontal="center" vertical="center"/>
      <protection hidden="1"/>
    </xf>
    <xf numFmtId="186" fontId="11" fillId="37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1" fillId="34" borderId="13" xfId="0" applyFont="1" applyFill="1" applyBorder="1" applyAlignment="1" applyProtection="1">
      <alignment horizontal="center"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11" fillId="34" borderId="32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49" xfId="0" applyFont="1" applyFill="1" applyBorder="1" applyAlignment="1" applyProtection="1">
      <alignment horizontal="center" vertical="center"/>
      <protection hidden="1"/>
    </xf>
    <xf numFmtId="186" fontId="11" fillId="0" borderId="28" xfId="0" applyNumberFormat="1" applyFont="1" applyFill="1" applyBorder="1" applyAlignment="1" applyProtection="1">
      <alignment horizontal="center" vertical="center"/>
      <protection hidden="1"/>
    </xf>
    <xf numFmtId="186" fontId="11" fillId="0" borderId="52" xfId="0" applyNumberFormat="1" applyFont="1" applyFill="1" applyBorder="1" applyAlignment="1" applyProtection="1">
      <alignment horizontal="center" vertical="center"/>
      <protection hidden="1"/>
    </xf>
    <xf numFmtId="186" fontId="11" fillId="0" borderId="36" xfId="0" applyNumberFormat="1" applyFont="1" applyFill="1" applyBorder="1" applyAlignment="1" applyProtection="1">
      <alignment horizontal="center" vertical="center"/>
      <protection hidden="1"/>
    </xf>
    <xf numFmtId="186" fontId="11" fillId="0" borderId="0" xfId="0" applyNumberFormat="1" applyFont="1" applyFill="1" applyBorder="1" applyAlignment="1" applyProtection="1">
      <alignment horizontal="center" vertical="center"/>
      <protection hidden="1"/>
    </xf>
    <xf numFmtId="186" fontId="11" fillId="0" borderId="18" xfId="0" applyNumberFormat="1" applyFont="1" applyFill="1" applyBorder="1" applyAlignment="1" applyProtection="1">
      <alignment horizontal="center" vertical="center"/>
      <protection hidden="1"/>
    </xf>
    <xf numFmtId="186" fontId="11" fillId="0" borderId="31" xfId="0" applyNumberFormat="1" applyFont="1" applyFill="1" applyBorder="1" applyAlignment="1" applyProtection="1">
      <alignment horizontal="center" vertical="center"/>
      <protection hidden="1"/>
    </xf>
    <xf numFmtId="186" fontId="11" fillId="0" borderId="16" xfId="0" applyNumberFormat="1" applyFont="1" applyFill="1" applyBorder="1" applyAlignment="1" applyProtection="1">
      <alignment horizontal="center" vertical="center"/>
      <protection hidden="1"/>
    </xf>
    <xf numFmtId="186" fontId="11" fillId="0" borderId="15" xfId="0" applyNumberFormat="1" applyFont="1" applyFill="1" applyBorder="1" applyAlignment="1" applyProtection="1">
      <alignment horizontal="center" vertical="center"/>
      <protection hidden="1"/>
    </xf>
    <xf numFmtId="186" fontId="11" fillId="0" borderId="19" xfId="0" applyNumberFormat="1" applyFont="1" applyFill="1" applyBorder="1" applyAlignment="1" applyProtection="1">
      <alignment horizontal="center" vertical="center"/>
      <protection hidden="1"/>
    </xf>
    <xf numFmtId="186" fontId="11" fillId="39" borderId="15" xfId="0" applyNumberFormat="1" applyFont="1" applyFill="1" applyBorder="1" applyAlignment="1" applyProtection="1">
      <alignment horizontal="center" vertical="center"/>
      <protection hidden="1"/>
    </xf>
    <xf numFmtId="186" fontId="11" fillId="39" borderId="26" xfId="0" applyNumberFormat="1" applyFont="1" applyFill="1" applyBorder="1" applyAlignment="1" applyProtection="1">
      <alignment horizontal="center" vertical="center"/>
      <protection hidden="1"/>
    </xf>
    <xf numFmtId="186" fontId="11" fillId="37" borderId="19" xfId="0" applyNumberFormat="1" applyFont="1" applyFill="1" applyBorder="1" applyAlignment="1" applyProtection="1">
      <alignment horizontal="center" vertical="center"/>
      <protection hidden="1"/>
    </xf>
    <xf numFmtId="0" fontId="11" fillId="34" borderId="53" xfId="0" applyFont="1" applyFill="1" applyBorder="1" applyAlignment="1" applyProtection="1">
      <alignment horizontal="center" vertical="center"/>
      <protection hidden="1"/>
    </xf>
    <xf numFmtId="186" fontId="107" fillId="0" borderId="15" xfId="0" applyNumberFormat="1" applyFont="1" applyFill="1" applyBorder="1" applyAlignment="1" applyProtection="1">
      <alignment horizontal="center" vertical="center"/>
      <protection hidden="1"/>
    </xf>
    <xf numFmtId="186" fontId="107" fillId="0" borderId="19" xfId="0" applyNumberFormat="1" applyFont="1" applyFill="1" applyBorder="1" applyAlignment="1" applyProtection="1">
      <alignment horizontal="center" vertical="center"/>
      <protection hidden="1"/>
    </xf>
    <xf numFmtId="186" fontId="11" fillId="39" borderId="19" xfId="0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yperlink 2" xfId="33"/>
    <cellStyle name="Normal 2" xfId="34"/>
    <cellStyle name="Normal 5" xfId="35"/>
    <cellStyle name="Style 1" xfId="36"/>
    <cellStyle name="一般 2 2" xfId="37"/>
    <cellStyle name="一般 2 2 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1628775</xdr:colOff>
      <xdr:row>0</xdr:row>
      <xdr:rowOff>76200</xdr:rowOff>
    </xdr:from>
    <xdr:to>
      <xdr:col>2</xdr:col>
      <xdr:colOff>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620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85725</xdr:rowOff>
    </xdr:from>
    <xdr:to>
      <xdr:col>2</xdr:col>
      <xdr:colOff>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5725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2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76200</xdr:rowOff>
    </xdr:from>
    <xdr:to>
      <xdr:col>4</xdr:col>
      <xdr:colOff>333375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523875</xdr:colOff>
      <xdr:row>2</xdr:row>
      <xdr:rowOff>228600</xdr:rowOff>
    </xdr:to>
    <xdr:sp>
      <xdr:nvSpPr>
        <xdr:cNvPr id="3" name="Picture 19"/>
        <xdr:cNvSpPr>
          <a:spLocks noChangeAspect="1"/>
        </xdr:cNvSpPr>
      </xdr:nvSpPr>
      <xdr:spPr>
        <a:xfrm>
          <a:off x="0" y="9525"/>
          <a:ext cx="1752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2</xdr:col>
      <xdr:colOff>600075</xdr:colOff>
      <xdr:row>2</xdr:row>
      <xdr:rowOff>180975</xdr:rowOff>
    </xdr:to>
    <xdr:sp>
      <xdr:nvSpPr>
        <xdr:cNvPr id="3" name="Picture 19"/>
        <xdr:cNvSpPr>
          <a:spLocks noChangeAspect="1"/>
        </xdr:cNvSpPr>
      </xdr:nvSpPr>
      <xdr:spPr>
        <a:xfrm>
          <a:off x="104775" y="0"/>
          <a:ext cx="4210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10</xdr:row>
      <xdr:rowOff>0</xdr:rowOff>
    </xdr:from>
    <xdr:ext cx="95250" cy="200025"/>
    <xdr:sp fLocksText="0">
      <xdr:nvSpPr>
        <xdr:cNvPr id="4" name="Text Box 35"/>
        <xdr:cNvSpPr txBox="1">
          <a:spLocks noChangeArrowheads="1"/>
        </xdr:cNvSpPr>
      </xdr:nvSpPr>
      <xdr:spPr>
        <a:xfrm>
          <a:off x="2533650" y="3086100"/>
          <a:ext cx="95250" cy="200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10</xdr:row>
      <xdr:rowOff>0</xdr:rowOff>
    </xdr:from>
    <xdr:ext cx="95250" cy="200025"/>
    <xdr:sp fLocksText="0">
      <xdr:nvSpPr>
        <xdr:cNvPr id="5" name="Text Box 36"/>
        <xdr:cNvSpPr txBox="1">
          <a:spLocks noChangeArrowheads="1"/>
        </xdr:cNvSpPr>
      </xdr:nvSpPr>
      <xdr:spPr>
        <a:xfrm>
          <a:off x="2533650" y="3086100"/>
          <a:ext cx="95250" cy="200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95250" cy="1200150"/>
    <xdr:sp fLocksText="0">
      <xdr:nvSpPr>
        <xdr:cNvPr id="6" name="Text Box 35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13</xdr:row>
      <xdr:rowOff>0</xdr:rowOff>
    </xdr:from>
    <xdr:ext cx="95250" cy="1200150"/>
    <xdr:sp fLocksText="0">
      <xdr:nvSpPr>
        <xdr:cNvPr id="7" name="Text Box 36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2200275"/>
    <xdr:sp fLocksText="0">
      <xdr:nvSpPr>
        <xdr:cNvPr id="8" name="Text Box 35"/>
        <xdr:cNvSpPr txBox="1">
          <a:spLocks noChangeArrowheads="1"/>
        </xdr:cNvSpPr>
      </xdr:nvSpPr>
      <xdr:spPr>
        <a:xfrm>
          <a:off x="2533650" y="3086100"/>
          <a:ext cx="95250" cy="2200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2200275"/>
    <xdr:sp fLocksText="0">
      <xdr:nvSpPr>
        <xdr:cNvPr id="9" name="Text Box 36"/>
        <xdr:cNvSpPr txBox="1">
          <a:spLocks noChangeArrowheads="1"/>
        </xdr:cNvSpPr>
      </xdr:nvSpPr>
      <xdr:spPr>
        <a:xfrm>
          <a:off x="2533650" y="3086100"/>
          <a:ext cx="95250" cy="2200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0" name="Text Box 35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1" name="Text Box 36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2" name="Text Box 35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19</xdr:row>
      <xdr:rowOff>0</xdr:rowOff>
    </xdr:from>
    <xdr:ext cx="95250" cy="3200400"/>
    <xdr:sp fLocksText="0">
      <xdr:nvSpPr>
        <xdr:cNvPr id="13" name="Text Box 36"/>
        <xdr:cNvSpPr txBox="1">
          <a:spLocks noChangeArrowheads="1"/>
        </xdr:cNvSpPr>
      </xdr:nvSpPr>
      <xdr:spPr>
        <a:xfrm>
          <a:off x="2533650" y="3086100"/>
          <a:ext cx="95250" cy="3200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4" name="Text Box 35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5" name="Text Box 36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6" name="Text Box 35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22</xdr:row>
      <xdr:rowOff>0</xdr:rowOff>
    </xdr:from>
    <xdr:ext cx="95250" cy="4181475"/>
    <xdr:sp fLocksText="0">
      <xdr:nvSpPr>
        <xdr:cNvPr id="17" name="Text Box 36"/>
        <xdr:cNvSpPr txBox="1">
          <a:spLocks noChangeArrowheads="1"/>
        </xdr:cNvSpPr>
      </xdr:nvSpPr>
      <xdr:spPr>
        <a:xfrm>
          <a:off x="2533650" y="3086100"/>
          <a:ext cx="95250" cy="41814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25</xdr:row>
      <xdr:rowOff>0</xdr:rowOff>
    </xdr:from>
    <xdr:ext cx="95250" cy="5133975"/>
    <xdr:sp fLocksText="0">
      <xdr:nvSpPr>
        <xdr:cNvPr id="18" name="Text Box 35"/>
        <xdr:cNvSpPr txBox="1">
          <a:spLocks noChangeArrowheads="1"/>
        </xdr:cNvSpPr>
      </xdr:nvSpPr>
      <xdr:spPr>
        <a:xfrm>
          <a:off x="2533650" y="3086100"/>
          <a:ext cx="95250" cy="5133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25</xdr:row>
      <xdr:rowOff>0</xdr:rowOff>
    </xdr:from>
    <xdr:ext cx="95250" cy="5133975"/>
    <xdr:sp fLocksText="0">
      <xdr:nvSpPr>
        <xdr:cNvPr id="19" name="Text Box 36"/>
        <xdr:cNvSpPr txBox="1">
          <a:spLocks noChangeArrowheads="1"/>
        </xdr:cNvSpPr>
      </xdr:nvSpPr>
      <xdr:spPr>
        <a:xfrm>
          <a:off x="2533650" y="3086100"/>
          <a:ext cx="95250" cy="5133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</xdr:row>
      <xdr:rowOff>0</xdr:rowOff>
    </xdr:from>
    <xdr:ext cx="95250" cy="2686050"/>
    <xdr:sp fLocksText="0">
      <xdr:nvSpPr>
        <xdr:cNvPr id="20" name="Text Box 35"/>
        <xdr:cNvSpPr txBox="1">
          <a:spLocks noChangeArrowheads="1"/>
        </xdr:cNvSpPr>
      </xdr:nvSpPr>
      <xdr:spPr>
        <a:xfrm>
          <a:off x="2533650" y="3086100"/>
          <a:ext cx="95250" cy="2686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</xdr:row>
      <xdr:rowOff>0</xdr:rowOff>
    </xdr:from>
    <xdr:ext cx="95250" cy="2686050"/>
    <xdr:sp fLocksText="0">
      <xdr:nvSpPr>
        <xdr:cNvPr id="21" name="Text Box 36"/>
        <xdr:cNvSpPr txBox="1">
          <a:spLocks noChangeArrowheads="1"/>
        </xdr:cNvSpPr>
      </xdr:nvSpPr>
      <xdr:spPr>
        <a:xfrm>
          <a:off x="2533650" y="3086100"/>
          <a:ext cx="95250" cy="2686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20</xdr:row>
      <xdr:rowOff>0</xdr:rowOff>
    </xdr:from>
    <xdr:ext cx="95250" cy="3686175"/>
    <xdr:sp fLocksText="0">
      <xdr:nvSpPr>
        <xdr:cNvPr id="22" name="Text Box 35"/>
        <xdr:cNvSpPr txBox="1">
          <a:spLocks noChangeArrowheads="1"/>
        </xdr:cNvSpPr>
      </xdr:nvSpPr>
      <xdr:spPr>
        <a:xfrm>
          <a:off x="2533650" y="3086100"/>
          <a:ext cx="95250" cy="3686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20</xdr:row>
      <xdr:rowOff>0</xdr:rowOff>
    </xdr:from>
    <xdr:ext cx="95250" cy="3686175"/>
    <xdr:sp fLocksText="0">
      <xdr:nvSpPr>
        <xdr:cNvPr id="23" name="Text Box 36"/>
        <xdr:cNvSpPr txBox="1">
          <a:spLocks noChangeArrowheads="1"/>
        </xdr:cNvSpPr>
      </xdr:nvSpPr>
      <xdr:spPr>
        <a:xfrm>
          <a:off x="2533650" y="3086100"/>
          <a:ext cx="95250" cy="3686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21</xdr:row>
      <xdr:rowOff>0</xdr:rowOff>
    </xdr:from>
    <xdr:ext cx="95250" cy="4152900"/>
    <xdr:sp fLocksText="0">
      <xdr:nvSpPr>
        <xdr:cNvPr id="24" name="Text Box 35"/>
        <xdr:cNvSpPr txBox="1">
          <a:spLocks noChangeArrowheads="1"/>
        </xdr:cNvSpPr>
      </xdr:nvSpPr>
      <xdr:spPr>
        <a:xfrm>
          <a:off x="2533650" y="3086100"/>
          <a:ext cx="95250" cy="415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21</xdr:row>
      <xdr:rowOff>0</xdr:rowOff>
    </xdr:from>
    <xdr:ext cx="95250" cy="4152900"/>
    <xdr:sp fLocksText="0">
      <xdr:nvSpPr>
        <xdr:cNvPr id="25" name="Text Box 36"/>
        <xdr:cNvSpPr txBox="1">
          <a:spLocks noChangeArrowheads="1"/>
        </xdr:cNvSpPr>
      </xdr:nvSpPr>
      <xdr:spPr>
        <a:xfrm>
          <a:off x="2533650" y="3086100"/>
          <a:ext cx="95250" cy="415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24</xdr:row>
      <xdr:rowOff>0</xdr:rowOff>
    </xdr:from>
    <xdr:ext cx="95250" cy="5105400"/>
    <xdr:sp fLocksText="0">
      <xdr:nvSpPr>
        <xdr:cNvPr id="26" name="Text Box 35"/>
        <xdr:cNvSpPr txBox="1">
          <a:spLocks noChangeArrowheads="1"/>
        </xdr:cNvSpPr>
      </xdr:nvSpPr>
      <xdr:spPr>
        <a:xfrm>
          <a:off x="2533650" y="3086100"/>
          <a:ext cx="95250" cy="5105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1200150"/>
    <xdr:sp fLocksText="0">
      <xdr:nvSpPr>
        <xdr:cNvPr id="27" name="Text Box 35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16</xdr:row>
      <xdr:rowOff>0</xdr:rowOff>
    </xdr:from>
    <xdr:ext cx="95250" cy="1200150"/>
    <xdr:sp fLocksText="0">
      <xdr:nvSpPr>
        <xdr:cNvPr id="28" name="Text Box 36"/>
        <xdr:cNvSpPr txBox="1">
          <a:spLocks noChangeArrowheads="1"/>
        </xdr:cNvSpPr>
      </xdr:nvSpPr>
      <xdr:spPr>
        <a:xfrm>
          <a:off x="2533650" y="3086100"/>
          <a:ext cx="95250" cy="1200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0</xdr:row>
      <xdr:rowOff>0</xdr:rowOff>
    </xdr:from>
    <xdr:to>
      <xdr:col>9</xdr:col>
      <xdr:colOff>219075</xdr:colOff>
      <xdr:row>4</xdr:row>
      <xdr:rowOff>266700</xdr:rowOff>
    </xdr:to>
    <xdr:sp>
      <xdr:nvSpPr>
        <xdr:cNvPr id="3" name="AutoShape 27"/>
        <xdr:cNvSpPr>
          <a:spLocks/>
        </xdr:cNvSpPr>
      </xdr:nvSpPr>
      <xdr:spPr>
        <a:xfrm>
          <a:off x="6600825" y="0"/>
          <a:ext cx="1314450" cy="1485900"/>
        </a:xfrm>
        <a:prstGeom prst="star16">
          <a:avLst/>
        </a:prstGeom>
        <a:gradFill rotWithShape="1">
          <a:gsLst>
            <a:gs pos="0">
              <a:srgbClr val="FFCC00"/>
            </a:gs>
            <a:gs pos="50000">
              <a:srgbClr val="755E00"/>
            </a:gs>
            <a:gs pos="100000">
              <a:srgbClr val="FFCC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</a:rPr>
            <a:t>**NEW DIRECT </a:t>
          </a:r>
          <a:r>
            <a:rPr lang="en-US" cap="none" sz="1400" b="1" i="0" u="none" baseline="0">
              <a:solidFill>
                <a:srgbClr val="FF00FF"/>
              </a:solidFill>
            </a:rPr>
            <a:t>SERVICE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1104900</xdr:colOff>
      <xdr:row>0</xdr:row>
      <xdr:rowOff>0</xdr:rowOff>
    </xdr:from>
    <xdr:to>
      <xdr:col>1</xdr:col>
      <xdr:colOff>38100</xdr:colOff>
      <xdr:row>0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0</xdr:row>
      <xdr:rowOff>0</xdr:rowOff>
    </xdr:from>
    <xdr:to>
      <xdr:col>10</xdr:col>
      <xdr:colOff>200025</xdr:colOff>
      <xdr:row>4</xdr:row>
      <xdr:rowOff>266700</xdr:rowOff>
    </xdr:to>
    <xdr:sp>
      <xdr:nvSpPr>
        <xdr:cNvPr id="3" name="AutoShape 27"/>
        <xdr:cNvSpPr>
          <a:spLocks/>
        </xdr:cNvSpPr>
      </xdr:nvSpPr>
      <xdr:spPr>
        <a:xfrm>
          <a:off x="6257925" y="0"/>
          <a:ext cx="2924175" cy="1485900"/>
        </a:xfrm>
        <a:prstGeom prst="star16">
          <a:avLst/>
        </a:prstGeom>
        <a:gradFill rotWithShape="1">
          <a:gsLst>
            <a:gs pos="0">
              <a:srgbClr val="FFCC00"/>
            </a:gs>
            <a:gs pos="50000">
              <a:srgbClr val="755E00"/>
            </a:gs>
            <a:gs pos="100000">
              <a:srgbClr val="FFCC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</a:rPr>
            <a:t>**NEW DIRECT </a:t>
          </a:r>
          <a:r>
            <a:rPr lang="en-US" cap="none" sz="1400" b="1" i="0" u="none" baseline="0">
              <a:solidFill>
                <a:srgbClr val="FF00FF"/>
              </a:solidFill>
            </a:rPr>
            <a:t>SERVICE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2</xdr:row>
      <xdr:rowOff>228600</xdr:rowOff>
    </xdr:to>
    <xdr:sp>
      <xdr:nvSpPr>
        <xdr:cNvPr id="4" name="Picture 28"/>
        <xdr:cNvSpPr>
          <a:spLocks noChangeAspect="1"/>
        </xdr:cNvSpPr>
      </xdr:nvSpPr>
      <xdr:spPr>
        <a:xfrm>
          <a:off x="0" y="0"/>
          <a:ext cx="29146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5" name="Text Box 17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6" name="Text Box 18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7" name="Text Box 19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8" name="Text Box 20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9" name="Text Box 21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10" name="Text Box 35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1257300"/>
    <xdr:sp fLocksText="0">
      <xdr:nvSpPr>
        <xdr:cNvPr id="11" name="Text Box 36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2" name="Text Box 17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3" name="Text Box 18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4" name="Text Box 19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5" name="Text Box 20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6" name="Text Box 21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7" name="Text Box 35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2314575"/>
    <xdr:sp fLocksText="0">
      <xdr:nvSpPr>
        <xdr:cNvPr id="18" name="Text Box 36"/>
        <xdr:cNvSpPr txBox="1">
          <a:spLocks noChangeArrowheads="1"/>
        </xdr:cNvSpPr>
      </xdr:nvSpPr>
      <xdr:spPr>
        <a:xfrm>
          <a:off x="1828800" y="3162300"/>
          <a:ext cx="95250" cy="2314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19" name="Text Box 17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0" name="Text Box 18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1" name="Text Box 19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2" name="Text Box 20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3" name="Text Box 21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4" name="Text Box 35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3371850"/>
    <xdr:sp fLocksText="0">
      <xdr:nvSpPr>
        <xdr:cNvPr id="25" name="Text Box 36"/>
        <xdr:cNvSpPr txBox="1">
          <a:spLocks noChangeArrowheads="1"/>
        </xdr:cNvSpPr>
      </xdr:nvSpPr>
      <xdr:spPr>
        <a:xfrm>
          <a:off x="1828800" y="3162300"/>
          <a:ext cx="95250" cy="3371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6" name="Text Box 17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7" name="Text Box 18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8" name="Text Box 19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29" name="Text Box 20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0" name="Text Box 21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1" name="Text Box 35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2" name="Text Box 36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3" name="Text Box 17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4" name="Text Box 18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5" name="Text Box 19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6" name="Text Box 20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179</xdr:row>
      <xdr:rowOff>0</xdr:rowOff>
    </xdr:from>
    <xdr:ext cx="95250" cy="4267200"/>
    <xdr:sp fLocksText="0">
      <xdr:nvSpPr>
        <xdr:cNvPr id="37" name="Text Box 21"/>
        <xdr:cNvSpPr txBox="1">
          <a:spLocks noChangeArrowheads="1"/>
        </xdr:cNvSpPr>
      </xdr:nvSpPr>
      <xdr:spPr>
        <a:xfrm>
          <a:off x="1828800" y="3162300"/>
          <a:ext cx="95250" cy="42672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190500</xdr:colOff>
      <xdr:row>8</xdr:row>
      <xdr:rowOff>238125</xdr:rowOff>
    </xdr:from>
    <xdr:ext cx="95250" cy="4276725"/>
    <xdr:sp fLocksText="0">
      <xdr:nvSpPr>
        <xdr:cNvPr id="38" name="Text Box 35"/>
        <xdr:cNvSpPr txBox="1">
          <a:spLocks noChangeArrowheads="1"/>
        </xdr:cNvSpPr>
      </xdr:nvSpPr>
      <xdr:spPr>
        <a:xfrm>
          <a:off x="11401425" y="2619375"/>
          <a:ext cx="95250" cy="427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39" name="Text Box 17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0" name="Text Box 18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1" name="Text Box 19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2" name="Text Box 20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3" name="Text Box 21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4" name="Text Box 35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178</xdr:row>
      <xdr:rowOff>0</xdr:rowOff>
    </xdr:from>
    <xdr:ext cx="95250" cy="1257300"/>
    <xdr:sp fLocksText="0">
      <xdr:nvSpPr>
        <xdr:cNvPr id="45" name="Text Box 36"/>
        <xdr:cNvSpPr txBox="1">
          <a:spLocks noChangeArrowheads="1"/>
        </xdr:cNvSpPr>
      </xdr:nvSpPr>
      <xdr:spPr>
        <a:xfrm>
          <a:off x="1828800" y="3162300"/>
          <a:ext cx="95250" cy="1257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75" zoomScaleNormal="75" zoomScalePageLayoutView="0" workbookViewId="0" topLeftCell="A3">
      <selection activeCell="C17" sqref="C17"/>
    </sheetView>
  </sheetViews>
  <sheetFormatPr defaultColWidth="9.140625" defaultRowHeight="12.75"/>
  <cols>
    <col min="1" max="1" width="26.8515625" style="5" customWidth="1"/>
    <col min="2" max="2" width="13.28125" style="5" customWidth="1"/>
    <col min="3" max="3" width="11.140625" style="5" customWidth="1"/>
    <col min="4" max="4" width="11.8515625" style="30" customWidth="1"/>
    <col min="5" max="5" width="14.28125" style="5" customWidth="1"/>
    <col min="6" max="6" width="14.140625" style="5" customWidth="1"/>
    <col min="7" max="7" width="15.57421875" style="5" customWidth="1"/>
    <col min="8" max="8" width="9.140625" style="5" customWidth="1"/>
    <col min="9" max="9" width="16.00390625" style="5" customWidth="1"/>
    <col min="10" max="10" width="17.28125" style="5" customWidth="1"/>
    <col min="11" max="16384" width="9.140625" style="5" customWidth="1"/>
  </cols>
  <sheetData>
    <row r="1" spans="1:7" ht="32.25" customHeight="1">
      <c r="A1" s="1"/>
      <c r="B1" s="37" t="s">
        <v>20</v>
      </c>
      <c r="C1" s="37"/>
      <c r="D1" s="37"/>
      <c r="E1" s="37"/>
      <c r="F1" s="37"/>
      <c r="G1" s="37"/>
    </row>
    <row r="2" spans="1:3" ht="27.75" customHeight="1">
      <c r="A2" s="1"/>
      <c r="B2" s="38" t="s">
        <v>21</v>
      </c>
      <c r="C2" s="38"/>
    </row>
    <row r="3" spans="1:4" ht="7.5" customHeight="1">
      <c r="A3" s="194"/>
      <c r="B3" s="194"/>
      <c r="C3" s="194"/>
      <c r="D3" s="194"/>
    </row>
    <row r="4" spans="1:7" s="8" customFormat="1" ht="19.5" customHeight="1">
      <c r="A4" s="198" t="s">
        <v>2</v>
      </c>
      <c r="B4" s="198"/>
      <c r="C4" s="198"/>
      <c r="D4" s="198"/>
      <c r="E4" s="198"/>
      <c r="F4" s="198"/>
      <c r="G4" s="198"/>
    </row>
    <row r="5" spans="1:7" s="8" customFormat="1" ht="26.25" customHeight="1">
      <c r="A5" s="199" t="s">
        <v>3</v>
      </c>
      <c r="B5" s="199"/>
      <c r="C5" s="199"/>
      <c r="D5" s="199"/>
      <c r="E5" s="199"/>
      <c r="F5" s="199"/>
      <c r="G5" s="199"/>
    </row>
    <row r="6" spans="1:7" s="8" customFormat="1" ht="17.25" customHeight="1">
      <c r="A6" s="205" t="s">
        <v>26</v>
      </c>
      <c r="B6" s="205"/>
      <c r="C6" s="205"/>
      <c r="D6" s="205"/>
      <c r="E6" s="205"/>
      <c r="F6" s="205"/>
      <c r="G6" s="205"/>
    </row>
    <row r="7" spans="1:7" s="8" customFormat="1" ht="20.25" customHeight="1">
      <c r="A7" s="206" t="str">
        <f>"Updated on   "&amp;TEXT(C12,"dd-mmm-yyyy")</f>
        <v>Updated on   30-Jul-2004</v>
      </c>
      <c r="B7" s="206"/>
      <c r="C7" s="206"/>
      <c r="D7" s="206"/>
      <c r="E7" s="206"/>
      <c r="F7" s="44"/>
      <c r="G7" s="44"/>
    </row>
    <row r="8" spans="1:4" s="8" customFormat="1" ht="15" customHeight="1" thickBot="1">
      <c r="A8" s="9"/>
      <c r="B8" s="9"/>
      <c r="C8" s="9"/>
      <c r="D8" s="9"/>
    </row>
    <row r="9" spans="1:7" s="11" customFormat="1" ht="24" customHeight="1" thickBot="1">
      <c r="A9" s="195" t="s">
        <v>4</v>
      </c>
      <c r="B9" s="195" t="s">
        <v>5</v>
      </c>
      <c r="C9" s="207"/>
      <c r="D9" s="208"/>
      <c r="E9" s="200" t="s">
        <v>7</v>
      </c>
      <c r="F9" s="200"/>
      <c r="G9" s="201"/>
    </row>
    <row r="10" spans="1:7" s="11" customFormat="1" ht="24" customHeight="1" thickBot="1">
      <c r="A10" s="196"/>
      <c r="B10" s="196"/>
      <c r="C10" s="192"/>
      <c r="D10" s="193"/>
      <c r="E10" s="202" t="s">
        <v>27</v>
      </c>
      <c r="F10" s="203"/>
      <c r="G10" s="204"/>
    </row>
    <row r="11" spans="1:9" s="11" customFormat="1" ht="31.5" customHeight="1" thickBot="1">
      <c r="A11" s="197"/>
      <c r="B11" s="197"/>
      <c r="C11" s="59" t="s">
        <v>9</v>
      </c>
      <c r="D11" s="10" t="s">
        <v>10</v>
      </c>
      <c r="E11" s="10" t="s">
        <v>28</v>
      </c>
      <c r="F11" s="10" t="s">
        <v>29</v>
      </c>
      <c r="G11" s="10" t="s">
        <v>30</v>
      </c>
      <c r="I11" s="60"/>
    </row>
    <row r="12" spans="1:7" ht="30" customHeight="1">
      <c r="A12" s="43" t="s">
        <v>14</v>
      </c>
      <c r="B12" s="46">
        <v>416</v>
      </c>
      <c r="C12" s="66">
        <v>38198</v>
      </c>
      <c r="D12" s="14">
        <f>C12+1</f>
        <v>38199</v>
      </c>
      <c r="E12" s="42">
        <f>D12+4</f>
        <v>38203</v>
      </c>
      <c r="F12" s="14">
        <f>E12+1</f>
        <v>38204</v>
      </c>
      <c r="G12" s="14">
        <f>E12+2</f>
        <v>38205</v>
      </c>
    </row>
    <row r="13" spans="1:7" ht="30" customHeight="1" hidden="1">
      <c r="A13" s="39" t="s">
        <v>49</v>
      </c>
      <c r="B13" s="72">
        <v>23</v>
      </c>
      <c r="C13" s="15"/>
      <c r="D13" s="18"/>
      <c r="E13" s="33" t="e">
        <f>#REF!+3</f>
        <v>#REF!</v>
      </c>
      <c r="F13" s="15"/>
      <c r="G13" s="15"/>
    </row>
    <row r="14" spans="1:7" ht="30" customHeight="1">
      <c r="A14" s="39" t="s">
        <v>50</v>
      </c>
      <c r="B14" s="31">
        <f>B12</f>
        <v>416</v>
      </c>
      <c r="C14" s="15">
        <f>C12+7</f>
        <v>38205</v>
      </c>
      <c r="D14" s="15">
        <f>C14+1</f>
        <v>38206</v>
      </c>
      <c r="E14" s="33">
        <f>E12+7</f>
        <v>38210</v>
      </c>
      <c r="F14" s="15">
        <f>F12+7</f>
        <v>38211</v>
      </c>
      <c r="G14" s="15">
        <f>G12+7</f>
        <v>38212</v>
      </c>
    </row>
    <row r="15" spans="1:7" ht="30" customHeight="1">
      <c r="A15" s="39" t="str">
        <f>A12</f>
        <v>PHU MY</v>
      </c>
      <c r="B15" s="31">
        <f>B12+1</f>
        <v>417</v>
      </c>
      <c r="C15" s="15">
        <f aca="true" t="shared" si="0" ref="C15:G19">C14+7</f>
        <v>38212</v>
      </c>
      <c r="D15" s="15">
        <f t="shared" si="0"/>
        <v>38213</v>
      </c>
      <c r="E15" s="33">
        <f t="shared" si="0"/>
        <v>38217</v>
      </c>
      <c r="F15" s="15">
        <f t="shared" si="0"/>
        <v>38218</v>
      </c>
      <c r="G15" s="15">
        <f t="shared" si="0"/>
        <v>38219</v>
      </c>
    </row>
    <row r="16" spans="1:7" ht="30" customHeight="1">
      <c r="A16" s="39" t="str">
        <f>A14</f>
        <v>APL TULIP </v>
      </c>
      <c r="B16" s="31">
        <f>B14+1</f>
        <v>417</v>
      </c>
      <c r="C16" s="15">
        <f t="shared" si="0"/>
        <v>38219</v>
      </c>
      <c r="D16" s="15">
        <f t="shared" si="0"/>
        <v>38220</v>
      </c>
      <c r="E16" s="33">
        <f t="shared" si="0"/>
        <v>38224</v>
      </c>
      <c r="F16" s="15">
        <f t="shared" si="0"/>
        <v>38225</v>
      </c>
      <c r="G16" s="15">
        <f t="shared" si="0"/>
        <v>38226</v>
      </c>
    </row>
    <row r="17" spans="1:7" ht="30" customHeight="1">
      <c r="A17" s="39" t="str">
        <f>A15</f>
        <v>PHU MY</v>
      </c>
      <c r="B17" s="31">
        <f>B15+1</f>
        <v>418</v>
      </c>
      <c r="C17" s="15">
        <f t="shared" si="0"/>
        <v>38226</v>
      </c>
      <c r="D17" s="15">
        <f t="shared" si="0"/>
        <v>38227</v>
      </c>
      <c r="E17" s="33">
        <f t="shared" si="0"/>
        <v>38231</v>
      </c>
      <c r="F17" s="15">
        <f t="shared" si="0"/>
        <v>38232</v>
      </c>
      <c r="G17" s="15">
        <f t="shared" si="0"/>
        <v>38233</v>
      </c>
    </row>
    <row r="18" spans="1:7" ht="30" customHeight="1">
      <c r="A18" s="39" t="str">
        <f>A16</f>
        <v>APL TULIP </v>
      </c>
      <c r="B18" s="31">
        <f>B16+1</f>
        <v>418</v>
      </c>
      <c r="C18" s="15">
        <f t="shared" si="0"/>
        <v>38233</v>
      </c>
      <c r="D18" s="15">
        <f t="shared" si="0"/>
        <v>38234</v>
      </c>
      <c r="E18" s="33">
        <f t="shared" si="0"/>
        <v>38238</v>
      </c>
      <c r="F18" s="15">
        <f t="shared" si="0"/>
        <v>38239</v>
      </c>
      <c r="G18" s="15">
        <f t="shared" si="0"/>
        <v>38240</v>
      </c>
    </row>
    <row r="19" spans="1:7" ht="30" customHeight="1">
      <c r="A19" s="40" t="str">
        <f>A17</f>
        <v>PHU MY</v>
      </c>
      <c r="B19" s="31">
        <f>B17+1</f>
        <v>419</v>
      </c>
      <c r="C19" s="18">
        <f t="shared" si="0"/>
        <v>38240</v>
      </c>
      <c r="D19" s="18">
        <f t="shared" si="0"/>
        <v>38241</v>
      </c>
      <c r="E19" s="35">
        <f t="shared" si="0"/>
        <v>38245</v>
      </c>
      <c r="F19" s="18">
        <f t="shared" si="0"/>
        <v>38246</v>
      </c>
      <c r="G19" s="18">
        <f t="shared" si="0"/>
        <v>38247</v>
      </c>
    </row>
    <row r="20" spans="1:7" ht="30" customHeight="1">
      <c r="A20" s="39" t="str">
        <f aca="true" t="shared" si="1" ref="A20:A29">A18</f>
        <v>APL TULIP </v>
      </c>
      <c r="B20" s="31">
        <f aca="true" t="shared" si="2" ref="B20:B29">B18+1</f>
        <v>419</v>
      </c>
      <c r="C20" s="18">
        <f aca="true" t="shared" si="3" ref="C20:C29">C19+7</f>
        <v>38247</v>
      </c>
      <c r="D20" s="18">
        <f aca="true" t="shared" si="4" ref="D20:D29">D19+7</f>
        <v>38248</v>
      </c>
      <c r="E20" s="35">
        <f aca="true" t="shared" si="5" ref="E20:E29">E19+7</f>
        <v>38252</v>
      </c>
      <c r="F20" s="18">
        <f aca="true" t="shared" si="6" ref="F20:F29">F19+7</f>
        <v>38253</v>
      </c>
      <c r="G20" s="18">
        <f aca="true" t="shared" si="7" ref="G20:G29">G19+7</f>
        <v>38254</v>
      </c>
    </row>
    <row r="21" spans="1:7" ht="30" customHeight="1">
      <c r="A21" s="40" t="str">
        <f t="shared" si="1"/>
        <v>PHU MY</v>
      </c>
      <c r="B21" s="31">
        <f t="shared" si="2"/>
        <v>420</v>
      </c>
      <c r="C21" s="18">
        <f t="shared" si="3"/>
        <v>38254</v>
      </c>
      <c r="D21" s="18">
        <f t="shared" si="4"/>
        <v>38255</v>
      </c>
      <c r="E21" s="35">
        <f t="shared" si="5"/>
        <v>38259</v>
      </c>
      <c r="F21" s="18">
        <f t="shared" si="6"/>
        <v>38260</v>
      </c>
      <c r="G21" s="18">
        <f t="shared" si="7"/>
        <v>38261</v>
      </c>
    </row>
    <row r="22" spans="1:7" ht="30" customHeight="1">
      <c r="A22" s="39" t="str">
        <f t="shared" si="1"/>
        <v>APL TULIP </v>
      </c>
      <c r="B22" s="31">
        <f t="shared" si="2"/>
        <v>420</v>
      </c>
      <c r="C22" s="18">
        <f t="shared" si="3"/>
        <v>38261</v>
      </c>
      <c r="D22" s="18">
        <f t="shared" si="4"/>
        <v>38262</v>
      </c>
      <c r="E22" s="35">
        <f t="shared" si="5"/>
        <v>38266</v>
      </c>
      <c r="F22" s="18">
        <f t="shared" si="6"/>
        <v>38267</v>
      </c>
      <c r="G22" s="18">
        <f t="shared" si="7"/>
        <v>38268</v>
      </c>
    </row>
    <row r="23" spans="1:7" ht="30" customHeight="1">
      <c r="A23" s="40" t="str">
        <f t="shared" si="1"/>
        <v>PHU MY</v>
      </c>
      <c r="B23" s="31">
        <f t="shared" si="2"/>
        <v>421</v>
      </c>
      <c r="C23" s="18">
        <f t="shared" si="3"/>
        <v>38268</v>
      </c>
      <c r="D23" s="18">
        <f t="shared" si="4"/>
        <v>38269</v>
      </c>
      <c r="E23" s="35">
        <f t="shared" si="5"/>
        <v>38273</v>
      </c>
      <c r="F23" s="18">
        <f t="shared" si="6"/>
        <v>38274</v>
      </c>
      <c r="G23" s="18">
        <f t="shared" si="7"/>
        <v>38275</v>
      </c>
    </row>
    <row r="24" spans="1:7" ht="30" customHeight="1">
      <c r="A24" s="39" t="str">
        <f t="shared" si="1"/>
        <v>APL TULIP </v>
      </c>
      <c r="B24" s="31">
        <f t="shared" si="2"/>
        <v>421</v>
      </c>
      <c r="C24" s="18">
        <f t="shared" si="3"/>
        <v>38275</v>
      </c>
      <c r="D24" s="18">
        <f t="shared" si="4"/>
        <v>38276</v>
      </c>
      <c r="E24" s="35">
        <f t="shared" si="5"/>
        <v>38280</v>
      </c>
      <c r="F24" s="18">
        <f t="shared" si="6"/>
        <v>38281</v>
      </c>
      <c r="G24" s="18">
        <f t="shared" si="7"/>
        <v>38282</v>
      </c>
    </row>
    <row r="25" spans="1:7" ht="30" customHeight="1">
      <c r="A25" s="40" t="str">
        <f t="shared" si="1"/>
        <v>PHU MY</v>
      </c>
      <c r="B25" s="31">
        <f t="shared" si="2"/>
        <v>422</v>
      </c>
      <c r="C25" s="18">
        <f t="shared" si="3"/>
        <v>38282</v>
      </c>
      <c r="D25" s="18">
        <f t="shared" si="4"/>
        <v>38283</v>
      </c>
      <c r="E25" s="35">
        <f t="shared" si="5"/>
        <v>38287</v>
      </c>
      <c r="F25" s="18">
        <f t="shared" si="6"/>
        <v>38288</v>
      </c>
      <c r="G25" s="18">
        <f t="shared" si="7"/>
        <v>38289</v>
      </c>
    </row>
    <row r="26" spans="1:7" ht="30" customHeight="1">
      <c r="A26" s="39" t="str">
        <f t="shared" si="1"/>
        <v>APL TULIP </v>
      </c>
      <c r="B26" s="31">
        <f t="shared" si="2"/>
        <v>422</v>
      </c>
      <c r="C26" s="18">
        <f t="shared" si="3"/>
        <v>38289</v>
      </c>
      <c r="D26" s="18">
        <f t="shared" si="4"/>
        <v>38290</v>
      </c>
      <c r="E26" s="35">
        <f t="shared" si="5"/>
        <v>38294</v>
      </c>
      <c r="F26" s="18">
        <f t="shared" si="6"/>
        <v>38295</v>
      </c>
      <c r="G26" s="18">
        <f t="shared" si="7"/>
        <v>38296</v>
      </c>
    </row>
    <row r="27" spans="1:7" ht="30" customHeight="1" hidden="1">
      <c r="A27" s="40" t="str">
        <f t="shared" si="1"/>
        <v>PHU MY</v>
      </c>
      <c r="B27" s="31">
        <f t="shared" si="2"/>
        <v>423</v>
      </c>
      <c r="C27" s="18">
        <f t="shared" si="3"/>
        <v>38296</v>
      </c>
      <c r="D27" s="18">
        <f t="shared" si="4"/>
        <v>38297</v>
      </c>
      <c r="E27" s="35">
        <f t="shared" si="5"/>
        <v>38301</v>
      </c>
      <c r="F27" s="18">
        <f t="shared" si="6"/>
        <v>38302</v>
      </c>
      <c r="G27" s="18">
        <f t="shared" si="7"/>
        <v>38303</v>
      </c>
    </row>
    <row r="28" spans="1:7" ht="30" customHeight="1" hidden="1">
      <c r="A28" s="39" t="str">
        <f t="shared" si="1"/>
        <v>APL TULIP </v>
      </c>
      <c r="B28" s="31">
        <f t="shared" si="2"/>
        <v>423</v>
      </c>
      <c r="C28" s="18">
        <f t="shared" si="3"/>
        <v>38303</v>
      </c>
      <c r="D28" s="18">
        <f t="shared" si="4"/>
        <v>38304</v>
      </c>
      <c r="E28" s="35">
        <f t="shared" si="5"/>
        <v>38308</v>
      </c>
      <c r="F28" s="18">
        <f t="shared" si="6"/>
        <v>38309</v>
      </c>
      <c r="G28" s="18">
        <f t="shared" si="7"/>
        <v>38310</v>
      </c>
    </row>
    <row r="29" spans="1:7" ht="30" customHeight="1" hidden="1" thickBot="1">
      <c r="A29" s="73" t="str">
        <f t="shared" si="1"/>
        <v>PHU MY</v>
      </c>
      <c r="B29" s="74">
        <f t="shared" si="2"/>
        <v>424</v>
      </c>
      <c r="C29" s="18">
        <f t="shared" si="3"/>
        <v>38310</v>
      </c>
      <c r="D29" s="18">
        <f t="shared" si="4"/>
        <v>38311</v>
      </c>
      <c r="E29" s="35">
        <f t="shared" si="5"/>
        <v>38315</v>
      </c>
      <c r="F29" s="18">
        <f t="shared" si="6"/>
        <v>38316</v>
      </c>
      <c r="G29" s="18">
        <f t="shared" si="7"/>
        <v>38317</v>
      </c>
    </row>
    <row r="30" spans="1:7" ht="30" customHeight="1">
      <c r="A30" s="191" t="s">
        <v>15</v>
      </c>
      <c r="B30" s="191"/>
      <c r="C30" s="191"/>
      <c r="D30" s="191"/>
      <c r="E30" s="191"/>
      <c r="F30" s="191"/>
      <c r="G30" s="191"/>
    </row>
    <row r="31" spans="1:7" ht="106.5" customHeight="1">
      <c r="A31" s="190" t="s">
        <v>52</v>
      </c>
      <c r="B31" s="190"/>
      <c r="C31" s="190"/>
      <c r="D31" s="190"/>
      <c r="E31" s="190"/>
      <c r="F31" s="190"/>
      <c r="G31" s="190"/>
    </row>
    <row r="32" spans="1:2" ht="30" customHeight="1">
      <c r="A32" s="25" t="s">
        <v>16</v>
      </c>
      <c r="B32" s="8"/>
    </row>
    <row r="33" spans="1:2" ht="30" customHeight="1">
      <c r="A33" s="62" t="s">
        <v>40</v>
      </c>
      <c r="B33" s="8"/>
    </row>
    <row r="34" ht="30" customHeight="1">
      <c r="A34" s="62" t="s">
        <v>39</v>
      </c>
    </row>
    <row r="35" ht="30" customHeight="1">
      <c r="A35" s="63" t="s">
        <v>32</v>
      </c>
    </row>
    <row r="36" spans="1:4" ht="30" customHeight="1">
      <c r="A36" s="25" t="s">
        <v>18</v>
      </c>
      <c r="B36" s="25"/>
      <c r="C36" s="27"/>
      <c r="D36" s="5"/>
    </row>
    <row r="37" spans="1:4" ht="21" customHeight="1">
      <c r="A37" s="8" t="s">
        <v>41</v>
      </c>
      <c r="B37" s="8"/>
      <c r="C37" s="27"/>
      <c r="D37" s="5"/>
    </row>
    <row r="38" spans="1:4" ht="30" customHeight="1">
      <c r="A38" s="8" t="s">
        <v>19</v>
      </c>
      <c r="B38" s="8"/>
      <c r="C38" s="27"/>
      <c r="D38" s="5"/>
    </row>
    <row r="39" spans="3:4" ht="15.75">
      <c r="C39" s="27"/>
      <c r="D39" s="5"/>
    </row>
  </sheetData>
  <sheetProtection/>
  <mergeCells count="13">
    <mergeCell ref="A6:G6"/>
    <mergeCell ref="A7:E7"/>
    <mergeCell ref="C9:D9"/>
    <mergeCell ref="A31:G31"/>
    <mergeCell ref="A30:G30"/>
    <mergeCell ref="C10:D10"/>
    <mergeCell ref="A3:D3"/>
    <mergeCell ref="A9:A11"/>
    <mergeCell ref="B9:B11"/>
    <mergeCell ref="A4:G4"/>
    <mergeCell ref="A5:G5"/>
    <mergeCell ref="E9:G9"/>
    <mergeCell ref="E10:G10"/>
  </mergeCells>
  <printOptions/>
  <pageMargins left="0.32" right="0.24" top="0.18" bottom="0.29" header="0.27" footer="0.29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="75" zoomScaleNormal="75" zoomScalePageLayoutView="0" workbookViewId="0" topLeftCell="A16">
      <selection activeCell="B22" sqref="B22"/>
    </sheetView>
  </sheetViews>
  <sheetFormatPr defaultColWidth="9.140625" defaultRowHeight="12.75"/>
  <cols>
    <col min="1" max="1" width="30.8515625" style="5" customWidth="1"/>
    <col min="2" max="2" width="12.7109375" style="5" customWidth="1"/>
    <col min="3" max="3" width="27.7109375" style="27" customWidth="1"/>
    <col min="4" max="4" width="32.8515625" style="5" customWidth="1"/>
    <col min="5" max="16384" width="9.140625" style="5" customWidth="1"/>
  </cols>
  <sheetData>
    <row r="1" spans="1:4" ht="32.25">
      <c r="A1" s="1"/>
      <c r="B1" s="1"/>
      <c r="C1" s="37" t="s">
        <v>25</v>
      </c>
      <c r="D1" s="4"/>
    </row>
    <row r="2" spans="1:4" ht="30">
      <c r="A2" s="1"/>
      <c r="B2" s="1"/>
      <c r="C2" s="38" t="s">
        <v>47</v>
      </c>
      <c r="D2" s="7"/>
    </row>
    <row r="3" spans="1:4" ht="7.5" customHeight="1">
      <c r="A3" s="194"/>
      <c r="B3" s="194"/>
      <c r="C3" s="194"/>
      <c r="D3" s="194"/>
    </row>
    <row r="4" spans="1:4" s="8" customFormat="1" ht="19.5">
      <c r="A4" s="198" t="s">
        <v>2</v>
      </c>
      <c r="B4" s="198"/>
      <c r="C4" s="198"/>
      <c r="D4" s="198"/>
    </row>
    <row r="5" spans="1:4" s="8" customFormat="1" ht="32.25" customHeight="1">
      <c r="A5" s="199" t="s">
        <v>3</v>
      </c>
      <c r="B5" s="199"/>
      <c r="C5" s="199"/>
      <c r="D5" s="199"/>
    </row>
    <row r="6" spans="1:4" s="8" customFormat="1" ht="24.75" customHeight="1">
      <c r="A6" s="205" t="s">
        <v>45</v>
      </c>
      <c r="B6" s="205"/>
      <c r="C6" s="205"/>
      <c r="D6" s="205"/>
    </row>
    <row r="7" spans="1:4" s="8" customFormat="1" ht="24.75" customHeight="1">
      <c r="A7" s="206" t="str">
        <f>"Updated on   "&amp;TEXT(C10,"dd-mmm-yyyy")</f>
        <v>Updated on   19-Aug-2004</v>
      </c>
      <c r="B7" s="206"/>
      <c r="C7" s="206"/>
      <c r="D7" s="206"/>
    </row>
    <row r="8" spans="1:4" s="8" customFormat="1" ht="18" customHeight="1" thickBot="1">
      <c r="A8" s="9"/>
      <c r="B8" s="9"/>
      <c r="C8" s="9"/>
      <c r="D8" s="9"/>
    </row>
    <row r="9" spans="1:4" s="11" customFormat="1" ht="30" customHeight="1" thickBot="1">
      <c r="A9" s="58" t="s">
        <v>4</v>
      </c>
      <c r="B9" s="67" t="s">
        <v>5</v>
      </c>
      <c r="C9" s="10" t="s">
        <v>6</v>
      </c>
      <c r="D9" s="10" t="s">
        <v>42</v>
      </c>
    </row>
    <row r="10" spans="1:4" ht="30" customHeight="1">
      <c r="A10" s="32" t="s">
        <v>44</v>
      </c>
      <c r="B10" s="68">
        <v>480</v>
      </c>
      <c r="C10" s="29">
        <v>38218</v>
      </c>
      <c r="D10" s="15">
        <f>C10+3</f>
        <v>38221</v>
      </c>
    </row>
    <row r="11" spans="1:4" ht="30" customHeight="1">
      <c r="A11" s="34" t="s">
        <v>43</v>
      </c>
      <c r="B11" s="69">
        <f>B10-12</f>
        <v>468</v>
      </c>
      <c r="C11" s="61">
        <f>C10+4</f>
        <v>38222</v>
      </c>
      <c r="D11" s="15">
        <f>C11+3</f>
        <v>38225</v>
      </c>
    </row>
    <row r="12" spans="1:4" ht="30" customHeight="1">
      <c r="A12" s="34" t="str">
        <f>A10</f>
        <v>MCC VANTAGE</v>
      </c>
      <c r="B12" s="69">
        <f>B10+2</f>
        <v>482</v>
      </c>
      <c r="C12" s="61">
        <f>C11+3</f>
        <v>38225</v>
      </c>
      <c r="D12" s="15">
        <f>C12+3</f>
        <v>38228</v>
      </c>
    </row>
    <row r="13" spans="1:4" ht="30" customHeight="1">
      <c r="A13" s="34" t="str">
        <f>A11</f>
        <v>MEKONG PRIDE</v>
      </c>
      <c r="B13" s="69">
        <f>B11+2</f>
        <v>470</v>
      </c>
      <c r="C13" s="61">
        <f>C12+4</f>
        <v>38229</v>
      </c>
      <c r="D13" s="15">
        <f aca="true" t="shared" si="0" ref="D13:D24">C13+3</f>
        <v>38232</v>
      </c>
    </row>
    <row r="14" spans="1:4" ht="30" customHeight="1">
      <c r="A14" s="34" t="str">
        <f aca="true" t="shared" si="1" ref="A14:A24">A12</f>
        <v>MCC VANTAGE</v>
      </c>
      <c r="B14" s="69">
        <f aca="true" t="shared" si="2" ref="B14:B24">B12+2</f>
        <v>484</v>
      </c>
      <c r="C14" s="61">
        <f>C13+3</f>
        <v>38232</v>
      </c>
      <c r="D14" s="15">
        <f t="shared" si="0"/>
        <v>38235</v>
      </c>
    </row>
    <row r="15" spans="1:4" ht="30" customHeight="1">
      <c r="A15" s="34" t="str">
        <f t="shared" si="1"/>
        <v>MEKONG PRIDE</v>
      </c>
      <c r="B15" s="69">
        <f t="shared" si="2"/>
        <v>472</v>
      </c>
      <c r="C15" s="61">
        <f>C14+4</f>
        <v>38236</v>
      </c>
      <c r="D15" s="15">
        <f t="shared" si="0"/>
        <v>38239</v>
      </c>
    </row>
    <row r="16" spans="1:4" ht="30" customHeight="1">
      <c r="A16" s="34" t="str">
        <f t="shared" si="1"/>
        <v>MCC VANTAGE</v>
      </c>
      <c r="B16" s="69">
        <f t="shared" si="2"/>
        <v>486</v>
      </c>
      <c r="C16" s="61">
        <f>C15+3</f>
        <v>38239</v>
      </c>
      <c r="D16" s="15">
        <f t="shared" si="0"/>
        <v>38242</v>
      </c>
    </row>
    <row r="17" spans="1:4" ht="30" customHeight="1">
      <c r="A17" s="34" t="str">
        <f t="shared" si="1"/>
        <v>MEKONG PRIDE</v>
      </c>
      <c r="B17" s="69">
        <f t="shared" si="2"/>
        <v>474</v>
      </c>
      <c r="C17" s="61">
        <f>C16+4</f>
        <v>38243</v>
      </c>
      <c r="D17" s="15">
        <f t="shared" si="0"/>
        <v>38246</v>
      </c>
    </row>
    <row r="18" spans="1:4" ht="30" customHeight="1">
      <c r="A18" s="34" t="str">
        <f t="shared" si="1"/>
        <v>MCC VANTAGE</v>
      </c>
      <c r="B18" s="69">
        <f t="shared" si="2"/>
        <v>488</v>
      </c>
      <c r="C18" s="61">
        <f>C17+3</f>
        <v>38246</v>
      </c>
      <c r="D18" s="15">
        <f t="shared" si="0"/>
        <v>38249</v>
      </c>
    </row>
    <row r="19" spans="1:4" ht="30" customHeight="1">
      <c r="A19" s="34" t="str">
        <f t="shared" si="1"/>
        <v>MEKONG PRIDE</v>
      </c>
      <c r="B19" s="69">
        <f t="shared" si="2"/>
        <v>476</v>
      </c>
      <c r="C19" s="61">
        <f>C18+4</f>
        <v>38250</v>
      </c>
      <c r="D19" s="15">
        <f t="shared" si="0"/>
        <v>38253</v>
      </c>
    </row>
    <row r="20" spans="1:4" ht="30" customHeight="1">
      <c r="A20" s="34" t="str">
        <f t="shared" si="1"/>
        <v>MCC VANTAGE</v>
      </c>
      <c r="B20" s="69">
        <f t="shared" si="2"/>
        <v>490</v>
      </c>
      <c r="C20" s="61">
        <f>C19+3</f>
        <v>38253</v>
      </c>
      <c r="D20" s="15">
        <f t="shared" si="0"/>
        <v>38256</v>
      </c>
    </row>
    <row r="21" spans="1:4" ht="30" customHeight="1">
      <c r="A21" s="34" t="str">
        <f t="shared" si="1"/>
        <v>MEKONG PRIDE</v>
      </c>
      <c r="B21" s="69">
        <f t="shared" si="2"/>
        <v>478</v>
      </c>
      <c r="C21" s="61">
        <f>C20+4</f>
        <v>38257</v>
      </c>
      <c r="D21" s="15">
        <f t="shared" si="0"/>
        <v>38260</v>
      </c>
    </row>
    <row r="22" spans="1:4" ht="30" customHeight="1">
      <c r="A22" s="34" t="str">
        <f t="shared" si="1"/>
        <v>MCC VANTAGE</v>
      </c>
      <c r="B22" s="69">
        <f t="shared" si="2"/>
        <v>492</v>
      </c>
      <c r="C22" s="61">
        <f>C21+3</f>
        <v>38260</v>
      </c>
      <c r="D22" s="15">
        <f t="shared" si="0"/>
        <v>38263</v>
      </c>
    </row>
    <row r="23" spans="1:4" ht="30" customHeight="1">
      <c r="A23" s="34" t="str">
        <f t="shared" si="1"/>
        <v>MEKONG PRIDE</v>
      </c>
      <c r="B23" s="69">
        <f t="shared" si="2"/>
        <v>480</v>
      </c>
      <c r="C23" s="61">
        <f>C22+4</f>
        <v>38264</v>
      </c>
      <c r="D23" s="15">
        <f t="shared" si="0"/>
        <v>38267</v>
      </c>
    </row>
    <row r="24" spans="1:4" ht="30" customHeight="1" thickBot="1">
      <c r="A24" s="71" t="str">
        <f t="shared" si="1"/>
        <v>MCC VANTAGE</v>
      </c>
      <c r="B24" s="70">
        <f t="shared" si="2"/>
        <v>494</v>
      </c>
      <c r="C24" s="61">
        <f>C23+3</f>
        <v>38267</v>
      </c>
      <c r="D24" s="15">
        <f t="shared" si="0"/>
        <v>38270</v>
      </c>
    </row>
    <row r="25" spans="1:4" ht="33.75" customHeight="1">
      <c r="A25" s="191" t="s">
        <v>15</v>
      </c>
      <c r="B25" s="191"/>
      <c r="C25" s="211"/>
      <c r="D25" s="211"/>
    </row>
    <row r="26" spans="1:4" ht="55.5" customHeight="1">
      <c r="A26" s="190" t="s">
        <v>48</v>
      </c>
      <c r="B26" s="190"/>
      <c r="C26" s="210"/>
      <c r="D26" s="210"/>
    </row>
    <row r="27" spans="1:4" ht="32.25" customHeight="1">
      <c r="A27" s="210" t="s">
        <v>46</v>
      </c>
      <c r="B27" s="210"/>
      <c r="C27" s="210"/>
      <c r="D27" s="210"/>
    </row>
    <row r="28" spans="1:3" ht="30" customHeight="1">
      <c r="A28" s="25" t="s">
        <v>16</v>
      </c>
      <c r="B28" s="8"/>
      <c r="C28" s="26"/>
    </row>
    <row r="29" spans="1:4" ht="30" customHeight="1">
      <c r="A29" s="62" t="s">
        <v>40</v>
      </c>
      <c r="B29" s="62"/>
      <c r="C29" s="64"/>
      <c r="D29" s="62"/>
    </row>
    <row r="30" spans="1:4" ht="23.25" customHeight="1">
      <c r="A30" s="209" t="s">
        <v>39</v>
      </c>
      <c r="B30" s="209"/>
      <c r="C30" s="209"/>
      <c r="D30" s="209"/>
    </row>
    <row r="31" spans="1:4" ht="29.25" customHeight="1">
      <c r="A31" s="63" t="s">
        <v>33</v>
      </c>
      <c r="B31" s="65"/>
      <c r="C31" s="65"/>
      <c r="D31" s="65"/>
    </row>
    <row r="32" spans="1:2" ht="30" customHeight="1">
      <c r="A32" s="25" t="s">
        <v>18</v>
      </c>
      <c r="B32" s="25"/>
    </row>
    <row r="33" spans="1:2" ht="30" customHeight="1">
      <c r="A33" s="8" t="s">
        <v>41</v>
      </c>
      <c r="B33" s="8"/>
    </row>
    <row r="34" spans="1:2" ht="30" customHeight="1">
      <c r="A34" s="8" t="s">
        <v>19</v>
      </c>
      <c r="B34" s="8"/>
    </row>
  </sheetData>
  <sheetProtection password="CEC8" sheet="1" objects="1" scenarios="1"/>
  <mergeCells count="9">
    <mergeCell ref="A30:D30"/>
    <mergeCell ref="A26:D26"/>
    <mergeCell ref="A25:D25"/>
    <mergeCell ref="A27:D27"/>
    <mergeCell ref="A7:D7"/>
    <mergeCell ref="A3:D3"/>
    <mergeCell ref="A4:D4"/>
    <mergeCell ref="A5:D5"/>
    <mergeCell ref="A6:D6"/>
  </mergeCells>
  <printOptions/>
  <pageMargins left="0.38" right="0.41" top="0.34" bottom="0.29" header="0.27" footer="0.29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75" zoomScaleNormal="75" zoomScalePageLayoutView="0" workbookViewId="0" topLeftCell="A8">
      <selection activeCell="G11" sqref="G11"/>
    </sheetView>
  </sheetViews>
  <sheetFormatPr defaultColWidth="9.140625" defaultRowHeight="12.75"/>
  <cols>
    <col min="1" max="1" width="14.57421875" style="5" customWidth="1"/>
    <col min="2" max="2" width="2.421875" style="5" customWidth="1"/>
    <col min="3" max="3" width="5.8515625" style="5" customWidth="1"/>
    <col min="4" max="4" width="9.28125" style="5" customWidth="1"/>
    <col min="5" max="5" width="8.7109375" style="27" customWidth="1"/>
    <col min="6" max="6" width="9.28125" style="5" customWidth="1"/>
    <col min="7" max="7" width="27.421875" style="5" customWidth="1"/>
    <col min="8" max="8" width="8.421875" style="5" customWidth="1"/>
    <col min="9" max="9" width="12.140625" style="5" customWidth="1"/>
    <col min="10" max="10" width="11.7109375" style="5" hidden="1" customWidth="1"/>
    <col min="11" max="11" width="19.8515625" style="5" customWidth="1"/>
    <col min="12" max="16384" width="9.140625" style="5" customWidth="1"/>
  </cols>
  <sheetData>
    <row r="1" spans="1:8" ht="32.25" customHeight="1">
      <c r="A1" s="1"/>
      <c r="B1" s="1"/>
      <c r="C1" s="2"/>
      <c r="D1" s="2"/>
      <c r="E1" s="2" t="s">
        <v>0</v>
      </c>
      <c r="F1" s="3"/>
      <c r="G1" s="4"/>
      <c r="H1" s="4"/>
    </row>
    <row r="2" spans="1:6" ht="30">
      <c r="A2" s="1"/>
      <c r="B2" s="1"/>
      <c r="C2" s="6"/>
      <c r="D2" s="6"/>
      <c r="E2" s="6" t="s">
        <v>1</v>
      </c>
      <c r="F2" s="7"/>
    </row>
    <row r="3" spans="1:6" ht="7.5" customHeight="1">
      <c r="A3" s="194"/>
      <c r="B3" s="194"/>
      <c r="C3" s="194"/>
      <c r="D3" s="194"/>
      <c r="E3" s="194"/>
      <c r="F3" s="194"/>
    </row>
    <row r="4" spans="1:11" s="8" customFormat="1" ht="19.5" customHeight="1">
      <c r="A4" s="198" t="s">
        <v>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s="8" customFormat="1" ht="30" customHeight="1">
      <c r="A5" s="199" t="s">
        <v>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s="8" customFormat="1" ht="26.25" customHeight="1">
      <c r="A6" s="205" t="s">
        <v>22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s="8" customFormat="1" ht="30" customHeight="1">
      <c r="A7" s="206" t="str">
        <f>"Updated on   "&amp;TEXT(D11,"dd-mmm-yyyy")</f>
        <v>Updated on   25-Jun-2004</v>
      </c>
      <c r="B7" s="206"/>
      <c r="C7" s="206"/>
      <c r="D7" s="206"/>
      <c r="E7" s="206"/>
      <c r="F7" s="44"/>
      <c r="G7" s="44"/>
      <c r="H7" s="44"/>
      <c r="I7" s="44"/>
      <c r="J7" s="44"/>
      <c r="K7" s="44"/>
    </row>
    <row r="8" spans="1:6" s="8" customFormat="1" ht="11.25" customHeight="1" thickBot="1">
      <c r="A8" s="9"/>
      <c r="B8" s="9"/>
      <c r="C8" s="9"/>
      <c r="D8" s="9"/>
      <c r="E8" s="9"/>
      <c r="F8" s="9"/>
    </row>
    <row r="9" spans="1:11" s="11" customFormat="1" ht="24" customHeight="1" thickBot="1">
      <c r="A9" s="195" t="s">
        <v>4</v>
      </c>
      <c r="B9" s="215" t="s">
        <v>5</v>
      </c>
      <c r="C9" s="208"/>
      <c r="D9" s="207" t="s">
        <v>6</v>
      </c>
      <c r="E9" s="208"/>
      <c r="F9" s="10" t="s">
        <v>7</v>
      </c>
      <c r="G9" s="212" t="s">
        <v>8</v>
      </c>
      <c r="H9" s="212" t="s">
        <v>5</v>
      </c>
      <c r="I9" s="10" t="s">
        <v>6</v>
      </c>
      <c r="J9" s="202" t="s">
        <v>7</v>
      </c>
      <c r="K9" s="204"/>
    </row>
    <row r="10" spans="1:11" s="11" customFormat="1" ht="39.75" customHeight="1" thickBot="1">
      <c r="A10" s="197"/>
      <c r="B10" s="216"/>
      <c r="C10" s="217"/>
      <c r="D10" s="12" t="s">
        <v>9</v>
      </c>
      <c r="E10" s="28" t="s">
        <v>10</v>
      </c>
      <c r="F10" s="10" t="s">
        <v>11</v>
      </c>
      <c r="G10" s="213"/>
      <c r="H10" s="214"/>
      <c r="I10" s="10" t="s">
        <v>11</v>
      </c>
      <c r="J10" s="10" t="s">
        <v>23</v>
      </c>
      <c r="K10" s="10" t="s">
        <v>24</v>
      </c>
    </row>
    <row r="11" spans="1:12" ht="30" customHeight="1">
      <c r="A11" s="48" t="s">
        <v>12</v>
      </c>
      <c r="B11" s="13" t="s">
        <v>13</v>
      </c>
      <c r="C11" s="45">
        <v>413</v>
      </c>
      <c r="D11" s="14">
        <v>38163</v>
      </c>
      <c r="E11" s="14">
        <f>D11+1</f>
        <v>38164</v>
      </c>
      <c r="F11" s="14">
        <f aca="true" t="shared" si="0" ref="F11:F20">E11+3</f>
        <v>38167</v>
      </c>
      <c r="G11" s="47" t="s">
        <v>35</v>
      </c>
      <c r="H11" s="52">
        <v>5</v>
      </c>
      <c r="I11" s="14">
        <f>F11+8</f>
        <v>38175</v>
      </c>
      <c r="J11" s="14"/>
      <c r="K11" s="14">
        <f>I11+3</f>
        <v>38178</v>
      </c>
      <c r="L11" s="51"/>
    </row>
    <row r="12" spans="1:11" ht="30" customHeight="1" thickBot="1">
      <c r="A12" s="16" t="s">
        <v>14</v>
      </c>
      <c r="B12" s="16" t="str">
        <f>B11</f>
        <v>N</v>
      </c>
      <c r="C12" s="17">
        <f>C11+1</f>
        <v>414</v>
      </c>
      <c r="D12" s="15">
        <f aca="true" t="shared" si="1" ref="D12:D20">D11+7</f>
        <v>38170</v>
      </c>
      <c r="E12" s="15">
        <f>D12+1</f>
        <v>38171</v>
      </c>
      <c r="F12" s="15">
        <f t="shared" si="0"/>
        <v>38174</v>
      </c>
      <c r="G12" s="49" t="s">
        <v>36</v>
      </c>
      <c r="H12" s="53">
        <f>H11+56</f>
        <v>61</v>
      </c>
      <c r="I12" s="15">
        <f>F12+8</f>
        <v>38182</v>
      </c>
      <c r="J12" s="18"/>
      <c r="K12" s="15">
        <f>I12+3</f>
        <v>38185</v>
      </c>
    </row>
    <row r="13" spans="1:11" ht="30" customHeight="1" thickBot="1">
      <c r="A13" s="16" t="str">
        <f>A11</f>
        <v>APL TULIP</v>
      </c>
      <c r="B13" s="16" t="str">
        <f>B11</f>
        <v>N</v>
      </c>
      <c r="C13" s="17">
        <f aca="true" t="shared" si="2" ref="C13:C20">C11+1</f>
        <v>414</v>
      </c>
      <c r="D13" s="15">
        <f t="shared" si="1"/>
        <v>38177</v>
      </c>
      <c r="E13" s="15">
        <f>E12+7</f>
        <v>38178</v>
      </c>
      <c r="F13" s="15">
        <f t="shared" si="0"/>
        <v>38181</v>
      </c>
      <c r="G13" s="49" t="s">
        <v>37</v>
      </c>
      <c r="H13" s="54">
        <f>H11+1</f>
        <v>6</v>
      </c>
      <c r="I13" s="15">
        <f>F13+8</f>
        <v>38189</v>
      </c>
      <c r="J13" s="18"/>
      <c r="K13" s="15">
        <f>I13+3</f>
        <v>38192</v>
      </c>
    </row>
    <row r="14" spans="1:11" ht="30" customHeight="1">
      <c r="A14" s="16" t="str">
        <f>A12</f>
        <v>PHU MY</v>
      </c>
      <c r="B14" s="16" t="str">
        <f>B11</f>
        <v>N</v>
      </c>
      <c r="C14" s="19">
        <f t="shared" si="2"/>
        <v>415</v>
      </c>
      <c r="D14" s="15">
        <f t="shared" si="1"/>
        <v>38184</v>
      </c>
      <c r="E14" s="15">
        <f aca="true" t="shared" si="3" ref="E14:E20">D14+1</f>
        <v>38185</v>
      </c>
      <c r="F14" s="15">
        <f t="shared" si="0"/>
        <v>38188</v>
      </c>
      <c r="G14" s="49" t="str">
        <f aca="true" t="shared" si="4" ref="G14:G20">G11</f>
        <v>PLATINUM SAPPHIRE</v>
      </c>
      <c r="H14" s="54">
        <f aca="true" t="shared" si="5" ref="H14:H20">H11+1</f>
        <v>6</v>
      </c>
      <c r="I14" s="15">
        <f aca="true" t="shared" si="6" ref="I14:I20">F14+8</f>
        <v>38196</v>
      </c>
      <c r="J14" s="18"/>
      <c r="K14" s="15">
        <f aca="true" t="shared" si="7" ref="K14:K20">I14+3</f>
        <v>38199</v>
      </c>
    </row>
    <row r="15" spans="1:11" ht="30" customHeight="1">
      <c r="A15" s="16" t="str">
        <f>A11</f>
        <v>APL TULIP</v>
      </c>
      <c r="B15" s="16" t="str">
        <f>B11</f>
        <v>N</v>
      </c>
      <c r="C15" s="20">
        <f t="shared" si="2"/>
        <v>415</v>
      </c>
      <c r="D15" s="18">
        <f t="shared" si="1"/>
        <v>38191</v>
      </c>
      <c r="E15" s="18">
        <f t="shared" si="3"/>
        <v>38192</v>
      </c>
      <c r="F15" s="18">
        <f t="shared" si="0"/>
        <v>38195</v>
      </c>
      <c r="G15" s="49" t="str">
        <f t="shared" si="4"/>
        <v>SAIPAN LEADER</v>
      </c>
      <c r="H15" s="55">
        <f t="shared" si="5"/>
        <v>62</v>
      </c>
      <c r="I15" s="15">
        <f t="shared" si="6"/>
        <v>38203</v>
      </c>
      <c r="J15" s="18"/>
      <c r="K15" s="15">
        <f t="shared" si="7"/>
        <v>38206</v>
      </c>
    </row>
    <row r="16" spans="1:11" ht="30" customHeight="1" thickBot="1">
      <c r="A16" s="16" t="str">
        <f>A14</f>
        <v>PHU MY</v>
      </c>
      <c r="B16" s="16" t="str">
        <f>B12</f>
        <v>N</v>
      </c>
      <c r="C16" s="20">
        <f t="shared" si="2"/>
        <v>416</v>
      </c>
      <c r="D16" s="18">
        <f t="shared" si="1"/>
        <v>38198</v>
      </c>
      <c r="E16" s="18">
        <f t="shared" si="3"/>
        <v>38199</v>
      </c>
      <c r="F16" s="18">
        <f t="shared" si="0"/>
        <v>38202</v>
      </c>
      <c r="G16" s="49" t="str">
        <f t="shared" si="4"/>
        <v>SAIPAN SKIPPER</v>
      </c>
      <c r="H16" s="56">
        <f t="shared" si="5"/>
        <v>7</v>
      </c>
      <c r="I16" s="15">
        <f t="shared" si="6"/>
        <v>38210</v>
      </c>
      <c r="J16" s="18"/>
      <c r="K16" s="15">
        <f t="shared" si="7"/>
        <v>38213</v>
      </c>
    </row>
    <row r="17" spans="1:11" ht="30" customHeight="1">
      <c r="A17" s="16" t="str">
        <f>A13</f>
        <v>APL TULIP</v>
      </c>
      <c r="B17" s="16" t="str">
        <f>B13</f>
        <v>N</v>
      </c>
      <c r="C17" s="20">
        <f t="shared" si="2"/>
        <v>416</v>
      </c>
      <c r="D17" s="18">
        <f t="shared" si="1"/>
        <v>38205</v>
      </c>
      <c r="E17" s="18">
        <f t="shared" si="3"/>
        <v>38206</v>
      </c>
      <c r="F17" s="18">
        <f t="shared" si="0"/>
        <v>38209</v>
      </c>
      <c r="G17" s="49" t="str">
        <f t="shared" si="4"/>
        <v>PLATINUM SAPPHIRE</v>
      </c>
      <c r="H17" s="54">
        <f t="shared" si="5"/>
        <v>7</v>
      </c>
      <c r="I17" s="15">
        <f t="shared" si="6"/>
        <v>38217</v>
      </c>
      <c r="J17" s="18"/>
      <c r="K17" s="15">
        <f t="shared" si="7"/>
        <v>38220</v>
      </c>
    </row>
    <row r="18" spans="1:11" ht="30" customHeight="1">
      <c r="A18" s="16" t="str">
        <f>A16</f>
        <v>PHU MY</v>
      </c>
      <c r="B18" s="16" t="str">
        <f>B14</f>
        <v>N</v>
      </c>
      <c r="C18" s="20">
        <f t="shared" si="2"/>
        <v>417</v>
      </c>
      <c r="D18" s="18">
        <f t="shared" si="1"/>
        <v>38212</v>
      </c>
      <c r="E18" s="18">
        <f t="shared" si="3"/>
        <v>38213</v>
      </c>
      <c r="F18" s="18">
        <f t="shared" si="0"/>
        <v>38216</v>
      </c>
      <c r="G18" s="49" t="str">
        <f t="shared" si="4"/>
        <v>SAIPAN LEADER</v>
      </c>
      <c r="H18" s="55">
        <f t="shared" si="5"/>
        <v>63</v>
      </c>
      <c r="I18" s="15">
        <f t="shared" si="6"/>
        <v>38224</v>
      </c>
      <c r="J18" s="18"/>
      <c r="K18" s="15">
        <f t="shared" si="7"/>
        <v>38227</v>
      </c>
    </row>
    <row r="19" spans="1:11" ht="30" customHeight="1" thickBot="1">
      <c r="A19" s="16" t="str">
        <f>A15</f>
        <v>APL TULIP</v>
      </c>
      <c r="B19" s="16" t="str">
        <f>B15</f>
        <v>N</v>
      </c>
      <c r="C19" s="20">
        <f t="shared" si="2"/>
        <v>417</v>
      </c>
      <c r="D19" s="18">
        <f t="shared" si="1"/>
        <v>38219</v>
      </c>
      <c r="E19" s="18">
        <f t="shared" si="3"/>
        <v>38220</v>
      </c>
      <c r="F19" s="18">
        <f t="shared" si="0"/>
        <v>38223</v>
      </c>
      <c r="G19" s="49" t="str">
        <f t="shared" si="4"/>
        <v>SAIPAN SKIPPER</v>
      </c>
      <c r="H19" s="56">
        <f t="shared" si="5"/>
        <v>8</v>
      </c>
      <c r="I19" s="15">
        <f t="shared" si="6"/>
        <v>38231</v>
      </c>
      <c r="J19" s="18"/>
      <c r="K19" s="15">
        <f t="shared" si="7"/>
        <v>38234</v>
      </c>
    </row>
    <row r="20" spans="1:11" ht="30" customHeight="1" thickBot="1">
      <c r="A20" s="21" t="str">
        <f>A18</f>
        <v>PHU MY</v>
      </c>
      <c r="B20" s="22" t="str">
        <f>B16</f>
        <v>N</v>
      </c>
      <c r="C20" s="23">
        <f t="shared" si="2"/>
        <v>418</v>
      </c>
      <c r="D20" s="24">
        <f t="shared" si="1"/>
        <v>38226</v>
      </c>
      <c r="E20" s="24">
        <f t="shared" si="3"/>
        <v>38227</v>
      </c>
      <c r="F20" s="24">
        <f t="shared" si="0"/>
        <v>38230</v>
      </c>
      <c r="G20" s="50" t="str">
        <f t="shared" si="4"/>
        <v>PLATINUM SAPPHIRE</v>
      </c>
      <c r="H20" s="57">
        <f t="shared" si="5"/>
        <v>8</v>
      </c>
      <c r="I20" s="36">
        <f t="shared" si="6"/>
        <v>38238</v>
      </c>
      <c r="J20" s="24"/>
      <c r="K20" s="36">
        <f t="shared" si="7"/>
        <v>38241</v>
      </c>
    </row>
    <row r="21" spans="1:11" ht="33.75" customHeight="1">
      <c r="A21" s="5" t="s">
        <v>31</v>
      </c>
      <c r="B21" s="25"/>
      <c r="C21" s="25"/>
      <c r="D21" s="25"/>
      <c r="E21" s="25"/>
      <c r="F21" s="25"/>
      <c r="G21" s="25"/>
      <c r="H21" s="25"/>
      <c r="I21" s="25"/>
      <c r="J21" s="41"/>
      <c r="K21" s="41"/>
    </row>
    <row r="22" spans="1:11" ht="30" customHeight="1">
      <c r="A22" s="191" t="s">
        <v>15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59.25" customHeight="1">
      <c r="A23" s="190" t="s">
        <v>34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  <row r="24" spans="1:5" ht="30" customHeight="1">
      <c r="A24" s="25" t="s">
        <v>16</v>
      </c>
      <c r="B24" s="8"/>
      <c r="C24" s="8"/>
      <c r="D24" s="8"/>
      <c r="E24" s="26"/>
    </row>
    <row r="25" spans="1:11" ht="30" customHeight="1">
      <c r="A25" s="62" t="s">
        <v>38</v>
      </c>
      <c r="B25" s="62"/>
      <c r="C25" s="62"/>
      <c r="D25" s="62"/>
      <c r="E25" s="64"/>
      <c r="F25" s="62"/>
      <c r="G25" s="62"/>
      <c r="H25" s="62"/>
      <c r="I25" s="62"/>
      <c r="J25" s="62"/>
      <c r="K25" s="62"/>
    </row>
    <row r="26" spans="1:11" ht="30" customHeight="1">
      <c r="A26" s="218" t="s">
        <v>17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</row>
    <row r="27" spans="1:11" ht="30" customHeight="1">
      <c r="A27" s="63" t="s">
        <v>33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2" ht="30" customHeight="1">
      <c r="A28" s="25" t="s">
        <v>18</v>
      </c>
      <c r="B28" s="25"/>
    </row>
    <row r="29" spans="1:2" ht="30" customHeight="1">
      <c r="A29" s="8" t="s">
        <v>19</v>
      </c>
      <c r="B29" s="8"/>
    </row>
    <row r="30" spans="1:2" ht="30" customHeight="1">
      <c r="A30" s="8"/>
      <c r="B30" s="8"/>
    </row>
    <row r="31" ht="30" customHeight="1"/>
  </sheetData>
  <sheetProtection/>
  <mergeCells count="14">
    <mergeCell ref="A26:K26"/>
    <mergeCell ref="A4:K4"/>
    <mergeCell ref="A5:K5"/>
    <mergeCell ref="A6:K6"/>
    <mergeCell ref="A22:K22"/>
    <mergeCell ref="G9:G10"/>
    <mergeCell ref="H9:H10"/>
    <mergeCell ref="J9:K9"/>
    <mergeCell ref="A23:K23"/>
    <mergeCell ref="A3:F3"/>
    <mergeCell ref="A9:A10"/>
    <mergeCell ref="B9:C10"/>
    <mergeCell ref="D9:E9"/>
    <mergeCell ref="A7:E7"/>
  </mergeCells>
  <printOptions/>
  <pageMargins left="0.32" right="0.12" top="0.32" bottom="0.29" header="0.27" footer="0.29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="75" zoomScaleNormal="75" zoomScalePageLayoutView="0" workbookViewId="0" topLeftCell="A14">
      <selection activeCell="S33" sqref="S33"/>
    </sheetView>
  </sheetViews>
  <sheetFormatPr defaultColWidth="9.140625" defaultRowHeight="12.75"/>
  <cols>
    <col min="1" max="1" width="18.421875" style="91" customWidth="1"/>
    <col min="2" max="2" width="20.8515625" style="91" customWidth="1"/>
    <col min="3" max="3" width="17.7109375" style="91" customWidth="1"/>
    <col min="4" max="4" width="17.28125" style="91" customWidth="1"/>
    <col min="5" max="6" width="16.140625" style="91" customWidth="1"/>
    <col min="7" max="7" width="9.140625" style="91" customWidth="1"/>
    <col min="8" max="8" width="10.140625" style="91" customWidth="1"/>
    <col min="9" max="9" width="9.7109375" style="91" customWidth="1"/>
    <col min="10" max="10" width="11.8515625" style="91" hidden="1" customWidth="1"/>
    <col min="11" max="11" width="12.00390625" style="91" hidden="1" customWidth="1"/>
    <col min="12" max="12" width="0.9921875" style="91" hidden="1" customWidth="1"/>
    <col min="13" max="13" width="9.8515625" style="91" customWidth="1"/>
    <col min="14" max="14" width="10.140625" style="91" customWidth="1"/>
    <col min="15" max="15" width="5.421875" style="91" customWidth="1"/>
    <col min="16" max="16" width="6.00390625" style="91" customWidth="1"/>
    <col min="17" max="16384" width="9.140625" style="91" customWidth="1"/>
  </cols>
  <sheetData>
    <row r="1" spans="1:9" ht="24" customHeight="1">
      <c r="A1" s="90"/>
      <c r="C1" s="92"/>
      <c r="D1" s="92"/>
      <c r="E1" s="92"/>
      <c r="F1" s="92"/>
      <c r="G1" s="92"/>
      <c r="H1" s="92"/>
      <c r="I1" s="92"/>
    </row>
    <row r="2" spans="1:9" s="93" customFormat="1" ht="24" customHeight="1">
      <c r="A2" s="221" t="s">
        <v>83</v>
      </c>
      <c r="B2" s="221"/>
      <c r="C2" s="221"/>
      <c r="D2" s="221"/>
      <c r="E2" s="221"/>
      <c r="F2" s="221"/>
      <c r="G2" s="221"/>
      <c r="H2" s="221"/>
      <c r="I2" s="221"/>
    </row>
    <row r="3" spans="1:9" ht="24" customHeight="1">
      <c r="A3" s="222" t="s">
        <v>84</v>
      </c>
      <c r="B3" s="222"/>
      <c r="C3" s="222"/>
      <c r="D3" s="222"/>
      <c r="E3" s="222"/>
      <c r="F3" s="222"/>
      <c r="G3" s="222"/>
      <c r="H3" s="222"/>
      <c r="I3" s="222"/>
    </row>
    <row r="4" spans="1:14" s="95" customFormat="1" ht="24" customHeight="1">
      <c r="A4" s="224" t="s">
        <v>242</v>
      </c>
      <c r="B4" s="224"/>
      <c r="C4" s="224"/>
      <c r="D4" s="224"/>
      <c r="E4" s="224"/>
      <c r="F4" s="224"/>
      <c r="G4" s="224"/>
      <c r="H4" s="224"/>
      <c r="I4" s="224"/>
      <c r="J4" s="94"/>
      <c r="K4" s="94"/>
      <c r="L4" s="94"/>
      <c r="M4" s="94"/>
      <c r="N4" s="94"/>
    </row>
    <row r="5" spans="1:14" ht="24" customHeight="1">
      <c r="A5" s="223" t="s">
        <v>243</v>
      </c>
      <c r="B5" s="223"/>
      <c r="C5" s="223"/>
      <c r="D5" s="223"/>
      <c r="E5" s="223"/>
      <c r="F5" s="223"/>
      <c r="G5" s="223"/>
      <c r="H5" s="223"/>
      <c r="I5" s="223"/>
      <c r="J5" s="96"/>
      <c r="K5" s="96"/>
      <c r="L5" s="96"/>
      <c r="M5" s="96"/>
      <c r="N5" s="96"/>
    </row>
    <row r="6" spans="1:9" ht="24" customHeight="1" thickBot="1">
      <c r="A6" s="97"/>
      <c r="B6" s="97"/>
      <c r="C6" s="97"/>
      <c r="D6" s="97"/>
      <c r="E6" s="97"/>
      <c r="F6" s="97"/>
      <c r="G6" s="97"/>
      <c r="H6" s="98"/>
      <c r="I6" s="98"/>
    </row>
    <row r="7" spans="1:9" s="99" customFormat="1" ht="27" customHeight="1">
      <c r="A7" s="122" t="s">
        <v>65</v>
      </c>
      <c r="B7" s="123" t="s">
        <v>66</v>
      </c>
      <c r="C7" s="124" t="s">
        <v>67</v>
      </c>
      <c r="D7" s="124"/>
      <c r="E7" s="125"/>
      <c r="F7" s="124"/>
      <c r="G7" s="124"/>
      <c r="H7" s="124"/>
      <c r="I7" s="126"/>
    </row>
    <row r="8" spans="1:9" s="99" customFormat="1" ht="27" customHeight="1">
      <c r="A8" s="127" t="s">
        <v>489</v>
      </c>
      <c r="B8" s="128"/>
      <c r="C8" s="128"/>
      <c r="D8" s="128" t="s">
        <v>82</v>
      </c>
      <c r="E8" s="129"/>
      <c r="F8" s="128"/>
      <c r="G8" s="128"/>
      <c r="H8" s="130"/>
      <c r="I8" s="131"/>
    </row>
    <row r="9" spans="1:9" s="99" customFormat="1" ht="27" customHeight="1">
      <c r="A9" s="135" t="s">
        <v>80</v>
      </c>
      <c r="B9" s="129" t="s">
        <v>77</v>
      </c>
      <c r="C9" s="163" t="s">
        <v>487</v>
      </c>
      <c r="D9"/>
      <c r="E9" s="164" t="s">
        <v>490</v>
      </c>
      <c r="F9" s="128"/>
      <c r="G9" s="128"/>
      <c r="H9" s="130"/>
      <c r="I9" s="131"/>
    </row>
    <row r="10" spans="1:9" s="99" customFormat="1" ht="27" customHeight="1">
      <c r="A10" s="127" t="s">
        <v>579</v>
      </c>
      <c r="B10" s="128"/>
      <c r="C10" s="128"/>
      <c r="D10"/>
      <c r="E10" s="164"/>
      <c r="F10" s="128"/>
      <c r="G10" s="128"/>
      <c r="H10" s="130"/>
      <c r="I10" s="131"/>
    </row>
    <row r="11" spans="1:9" s="99" customFormat="1" ht="27" customHeight="1">
      <c r="A11" s="135" t="s">
        <v>80</v>
      </c>
      <c r="B11" s="129" t="s">
        <v>310</v>
      </c>
      <c r="C11" s="178" t="s">
        <v>575</v>
      </c>
      <c r="D11" s="163" t="s">
        <v>576</v>
      </c>
      <c r="E11" s="163" t="s">
        <v>577</v>
      </c>
      <c r="F11" s="163" t="s">
        <v>578</v>
      </c>
      <c r="G11" s="128"/>
      <c r="H11" s="130"/>
      <c r="I11" s="131"/>
    </row>
    <row r="12" spans="1:9" s="99" customFormat="1" ht="27" customHeight="1">
      <c r="A12" s="135" t="s">
        <v>80</v>
      </c>
      <c r="B12" s="129" t="s">
        <v>77</v>
      </c>
      <c r="C12" s="178" t="s">
        <v>575</v>
      </c>
      <c r="D12" s="163" t="s">
        <v>576</v>
      </c>
      <c r="E12" s="163" t="s">
        <v>577</v>
      </c>
      <c r="F12" s="163" t="s">
        <v>578</v>
      </c>
      <c r="G12" s="128"/>
      <c r="H12" s="130"/>
      <c r="I12" s="131"/>
    </row>
    <row r="13" spans="1:9" s="99" customFormat="1" ht="27" customHeight="1">
      <c r="A13" s="135"/>
      <c r="B13" s="129"/>
      <c r="C13" s="163"/>
      <c r="D13"/>
      <c r="E13" s="164"/>
      <c r="F13" s="128"/>
      <c r="G13" s="128"/>
      <c r="H13" s="130"/>
      <c r="I13" s="131"/>
    </row>
    <row r="14" spans="1:9" s="99" customFormat="1" ht="27" customHeight="1">
      <c r="A14" s="127" t="s">
        <v>68</v>
      </c>
      <c r="B14" s="128"/>
      <c r="C14" s="128"/>
      <c r="D14" s="128" t="s">
        <v>82</v>
      </c>
      <c r="E14" s="129"/>
      <c r="F14" s="128"/>
      <c r="G14" s="128"/>
      <c r="H14" s="130"/>
      <c r="I14" s="131"/>
    </row>
    <row r="15" spans="1:9" s="99" customFormat="1" ht="27" customHeight="1">
      <c r="A15" s="135" t="s">
        <v>80</v>
      </c>
      <c r="B15" s="129" t="s">
        <v>102</v>
      </c>
      <c r="C15" s="136" t="s">
        <v>478</v>
      </c>
      <c r="D15" s="136"/>
      <c r="E15" s="129"/>
      <c r="F15" s="128"/>
      <c r="G15" s="128"/>
      <c r="H15" s="130"/>
      <c r="I15" s="131"/>
    </row>
    <row r="16" spans="1:9" s="99" customFormat="1" ht="27" customHeight="1">
      <c r="A16" s="135" t="s">
        <v>80</v>
      </c>
      <c r="B16" s="129" t="s">
        <v>310</v>
      </c>
      <c r="C16" s="136" t="s">
        <v>478</v>
      </c>
      <c r="D16" s="136"/>
      <c r="E16" s="129"/>
      <c r="F16" s="128"/>
      <c r="G16" s="128"/>
      <c r="H16" s="130"/>
      <c r="I16" s="131"/>
    </row>
    <row r="17" spans="1:9" s="99" customFormat="1" ht="27" customHeight="1">
      <c r="A17" s="135" t="s">
        <v>80</v>
      </c>
      <c r="B17" s="129" t="s">
        <v>77</v>
      </c>
      <c r="C17" s="136" t="s">
        <v>478</v>
      </c>
      <c r="D17" s="136"/>
      <c r="E17" s="129"/>
      <c r="F17" s="128"/>
      <c r="G17" s="128"/>
      <c r="H17" s="130"/>
      <c r="I17" s="131"/>
    </row>
    <row r="18" spans="1:9" ht="24.75" customHeight="1">
      <c r="A18" s="135" t="s">
        <v>80</v>
      </c>
      <c r="B18" s="129" t="s">
        <v>102</v>
      </c>
      <c r="C18" s="132" t="s">
        <v>112</v>
      </c>
      <c r="D18" s="133"/>
      <c r="E18" s="132"/>
      <c r="F18" s="129"/>
      <c r="G18" s="129"/>
      <c r="H18" s="129"/>
      <c r="I18" s="134"/>
    </row>
    <row r="19" spans="1:9" ht="27.75" customHeight="1">
      <c r="A19" s="135" t="s">
        <v>80</v>
      </c>
      <c r="B19" s="129" t="s">
        <v>102</v>
      </c>
      <c r="C19" s="136" t="s">
        <v>87</v>
      </c>
      <c r="D19" s="129"/>
      <c r="E19" s="132"/>
      <c r="F19" s="137"/>
      <c r="G19" s="129"/>
      <c r="H19" s="129"/>
      <c r="I19" s="134"/>
    </row>
    <row r="20" spans="1:9" ht="19.5" customHeight="1">
      <c r="A20" s="127" t="s">
        <v>76</v>
      </c>
      <c r="B20" s="129"/>
      <c r="C20" s="132"/>
      <c r="D20" s="133"/>
      <c r="E20" s="132"/>
      <c r="F20" s="129"/>
      <c r="G20" s="129"/>
      <c r="H20" s="129"/>
      <c r="I20" s="134"/>
    </row>
    <row r="21" spans="1:9" ht="19.5" customHeight="1">
      <c r="A21" s="219" t="s">
        <v>79</v>
      </c>
      <c r="B21" s="129" t="s">
        <v>102</v>
      </c>
      <c r="C21" s="132" t="s">
        <v>76</v>
      </c>
      <c r="D21" s="129"/>
      <c r="E21" s="129"/>
      <c r="F21" s="129"/>
      <c r="G21" s="129"/>
      <c r="H21" s="129"/>
      <c r="I21" s="134"/>
    </row>
    <row r="22" spans="1:9" ht="19.5" customHeight="1">
      <c r="A22" s="219"/>
      <c r="B22" s="129" t="s">
        <v>310</v>
      </c>
      <c r="C22" s="144" t="s">
        <v>76</v>
      </c>
      <c r="D22" s="129"/>
      <c r="E22" s="129"/>
      <c r="F22" s="129"/>
      <c r="G22" s="129"/>
      <c r="H22" s="129"/>
      <c r="I22" s="134"/>
    </row>
    <row r="23" spans="1:9" ht="19.5" customHeight="1">
      <c r="A23" s="220"/>
      <c r="B23" s="129" t="s">
        <v>77</v>
      </c>
      <c r="C23" s="132" t="s">
        <v>76</v>
      </c>
      <c r="D23" s="139"/>
      <c r="E23" s="129"/>
      <c r="F23" s="129"/>
      <c r="G23" s="129"/>
      <c r="H23" s="129"/>
      <c r="I23" s="134"/>
    </row>
    <row r="24" spans="1:9" ht="19.5" customHeight="1">
      <c r="A24" s="127" t="s">
        <v>27</v>
      </c>
      <c r="B24" s="129"/>
      <c r="C24" s="132"/>
      <c r="D24" s="139"/>
      <c r="E24" s="129"/>
      <c r="F24" s="129"/>
      <c r="G24" s="129"/>
      <c r="H24" s="129"/>
      <c r="I24" s="134"/>
    </row>
    <row r="25" spans="1:9" ht="19.5" customHeight="1">
      <c r="A25" s="135" t="s">
        <v>60</v>
      </c>
      <c r="B25" s="129" t="s">
        <v>310</v>
      </c>
      <c r="C25" s="144" t="s">
        <v>360</v>
      </c>
      <c r="D25" s="139"/>
      <c r="E25" s="139" t="s">
        <v>100</v>
      </c>
      <c r="F25" s="129"/>
      <c r="G25" s="129"/>
      <c r="H25" s="129"/>
      <c r="I25" s="134"/>
    </row>
    <row r="26" spans="1:9" ht="19.5" customHeight="1">
      <c r="A26" s="135" t="s">
        <v>80</v>
      </c>
      <c r="B26" s="129" t="s">
        <v>102</v>
      </c>
      <c r="C26" s="144" t="s">
        <v>97</v>
      </c>
      <c r="D26" s="139"/>
      <c r="E26" s="129"/>
      <c r="F26" s="129"/>
      <c r="G26" s="129"/>
      <c r="H26" s="129"/>
      <c r="I26" s="134"/>
    </row>
    <row r="27" spans="1:9" ht="19.5" customHeight="1">
      <c r="A27" s="135" t="s">
        <v>80</v>
      </c>
      <c r="B27" s="129" t="s">
        <v>77</v>
      </c>
      <c r="C27" s="144" t="s">
        <v>97</v>
      </c>
      <c r="D27" s="139"/>
      <c r="E27" s="129"/>
      <c r="F27" s="129"/>
      <c r="G27" s="129"/>
      <c r="H27" s="129"/>
      <c r="I27" s="134"/>
    </row>
    <row r="28" spans="1:9" ht="15">
      <c r="A28" s="127" t="s">
        <v>69</v>
      </c>
      <c r="B28" s="129"/>
      <c r="C28" s="129"/>
      <c r="D28" s="129"/>
      <c r="E28" s="129"/>
      <c r="F28" s="129"/>
      <c r="G28" s="129"/>
      <c r="H28" s="129"/>
      <c r="I28" s="134"/>
    </row>
    <row r="29" spans="1:9" ht="21" customHeight="1">
      <c r="A29" s="121" t="s">
        <v>60</v>
      </c>
      <c r="B29" s="129" t="s">
        <v>102</v>
      </c>
      <c r="C29" s="132" t="s">
        <v>64</v>
      </c>
      <c r="D29" s="133"/>
      <c r="E29" s="129"/>
      <c r="F29" s="129"/>
      <c r="G29" s="129"/>
      <c r="H29" s="129"/>
      <c r="I29" s="134"/>
    </row>
    <row r="30" spans="1:9" ht="18.75" customHeight="1">
      <c r="A30" s="121" t="s">
        <v>60</v>
      </c>
      <c r="B30" s="129" t="s">
        <v>77</v>
      </c>
      <c r="C30" s="132" t="s">
        <v>85</v>
      </c>
      <c r="D30" s="133"/>
      <c r="E30" s="129"/>
      <c r="F30" s="139" t="s">
        <v>78</v>
      </c>
      <c r="G30" s="138"/>
      <c r="H30" s="129"/>
      <c r="I30" s="134"/>
    </row>
    <row r="31" spans="1:9" ht="18.75" customHeight="1">
      <c r="A31" s="121" t="s">
        <v>60</v>
      </c>
      <c r="B31" s="129" t="s">
        <v>310</v>
      </c>
      <c r="C31" s="144" t="s">
        <v>311</v>
      </c>
      <c r="D31" s="133"/>
      <c r="E31" s="129"/>
      <c r="F31" s="139"/>
      <c r="G31" s="138"/>
      <c r="H31" s="129"/>
      <c r="I31" s="134"/>
    </row>
    <row r="32" spans="1:9" ht="17.25" customHeight="1">
      <c r="A32" s="127" t="s">
        <v>70</v>
      </c>
      <c r="B32" s="129"/>
      <c r="C32" s="129"/>
      <c r="D32" s="129"/>
      <c r="E32" s="129"/>
      <c r="F32" s="129"/>
      <c r="G32" s="129"/>
      <c r="H32" s="129"/>
      <c r="I32" s="134"/>
    </row>
    <row r="33" spans="1:17" ht="17.25" customHeight="1">
      <c r="A33" s="127"/>
      <c r="B33" s="129"/>
      <c r="C33" s="129"/>
      <c r="D33" s="129"/>
      <c r="E33" s="129"/>
      <c r="F33" s="129"/>
      <c r="G33" s="129"/>
      <c r="H33" s="129"/>
      <c r="I33" s="134"/>
      <c r="Q33" s="91">
        <f>1300-156</f>
        <v>1144</v>
      </c>
    </row>
    <row r="34" spans="1:9" ht="21" customHeight="1">
      <c r="A34" s="121" t="s">
        <v>60</v>
      </c>
      <c r="B34" s="129" t="s">
        <v>102</v>
      </c>
      <c r="C34" s="178" t="s">
        <v>545</v>
      </c>
      <c r="D34" s="133"/>
      <c r="E34" s="129"/>
      <c r="F34" s="129"/>
      <c r="G34" s="129"/>
      <c r="H34" s="129"/>
      <c r="I34" s="134"/>
    </row>
    <row r="35" spans="1:9" ht="22.5" customHeight="1">
      <c r="A35" s="135"/>
      <c r="B35" s="129"/>
      <c r="C35" s="132"/>
      <c r="D35" s="139"/>
      <c r="E35" s="129"/>
      <c r="F35" s="129"/>
      <c r="G35" s="129"/>
      <c r="H35" s="129"/>
      <c r="I35" s="134"/>
    </row>
    <row r="36" spans="1:9" ht="21" customHeight="1">
      <c r="A36" s="127" t="s">
        <v>71</v>
      </c>
      <c r="B36" s="129"/>
      <c r="C36" s="136"/>
      <c r="D36" s="133"/>
      <c r="E36" s="129"/>
      <c r="F36" s="129"/>
      <c r="G36" s="129"/>
      <c r="H36" s="129"/>
      <c r="I36" s="134"/>
    </row>
    <row r="37" spans="1:9" ht="21" customHeight="1">
      <c r="A37" s="135" t="s">
        <v>60</v>
      </c>
      <c r="B37" s="135" t="s">
        <v>102</v>
      </c>
      <c r="C37" s="144" t="s">
        <v>72</v>
      </c>
      <c r="D37" s="133"/>
      <c r="E37" s="129"/>
      <c r="F37" s="129"/>
      <c r="G37" s="129"/>
      <c r="H37" s="129"/>
      <c r="I37" s="134"/>
    </row>
    <row r="38" spans="1:9" ht="21" customHeight="1">
      <c r="A38" s="135" t="s">
        <v>80</v>
      </c>
      <c r="B38" s="129" t="s">
        <v>102</v>
      </c>
      <c r="C38" s="144" t="s">
        <v>72</v>
      </c>
      <c r="D38" s="133"/>
      <c r="E38" s="129"/>
      <c r="F38" s="129"/>
      <c r="G38" s="129"/>
      <c r="H38" s="129"/>
      <c r="I38" s="134"/>
    </row>
    <row r="39" spans="1:9" ht="24.75" customHeight="1">
      <c r="A39" s="135" t="s">
        <v>80</v>
      </c>
      <c r="B39" s="129" t="s">
        <v>77</v>
      </c>
      <c r="C39" s="132" t="s">
        <v>72</v>
      </c>
      <c r="D39" s="132"/>
      <c r="E39" s="129"/>
      <c r="F39" s="129"/>
      <c r="G39" s="129"/>
      <c r="H39" s="129"/>
      <c r="I39" s="134"/>
    </row>
    <row r="40" spans="1:9" ht="24.75" customHeight="1">
      <c r="A40" s="135" t="s">
        <v>80</v>
      </c>
      <c r="B40" s="129" t="s">
        <v>310</v>
      </c>
      <c r="C40" s="144" t="s">
        <v>72</v>
      </c>
      <c r="D40" s="132"/>
      <c r="E40" s="129"/>
      <c r="F40" s="129"/>
      <c r="G40" s="129"/>
      <c r="H40" s="129"/>
      <c r="I40" s="134"/>
    </row>
    <row r="41" spans="1:9" ht="24.75" customHeight="1">
      <c r="A41" s="127" t="s">
        <v>104</v>
      </c>
      <c r="B41" s="129"/>
      <c r="C41" s="132"/>
      <c r="D41" s="133"/>
      <c r="E41" s="129"/>
      <c r="F41" s="129"/>
      <c r="G41" s="129"/>
      <c r="H41" s="129"/>
      <c r="I41" s="134"/>
    </row>
    <row r="42" spans="1:9" ht="24.75" customHeight="1">
      <c r="A42" s="135" t="str">
        <f>A38</f>
        <v>INDIRECT</v>
      </c>
      <c r="B42" s="129" t="s">
        <v>102</v>
      </c>
      <c r="C42" s="144" t="s">
        <v>607</v>
      </c>
      <c r="D42" s="133"/>
      <c r="E42" s="129"/>
      <c r="F42" s="129"/>
      <c r="G42" s="129"/>
      <c r="H42" s="129"/>
      <c r="I42" s="134"/>
    </row>
    <row r="43" spans="1:9" ht="24.75" customHeight="1">
      <c r="A43" s="135" t="str">
        <f>A38</f>
        <v>INDIRECT</v>
      </c>
      <c r="B43" s="129" t="s">
        <v>77</v>
      </c>
      <c r="C43" s="144" t="s">
        <v>236</v>
      </c>
      <c r="D43" s="133"/>
      <c r="E43" s="129"/>
      <c r="F43" s="129"/>
      <c r="G43" s="129"/>
      <c r="H43" s="129"/>
      <c r="I43" s="134"/>
    </row>
    <row r="44" spans="1:9" ht="21" customHeight="1">
      <c r="A44" s="127" t="s">
        <v>91</v>
      </c>
      <c r="B44" s="129"/>
      <c r="C44" s="146"/>
      <c r="D44" s="147"/>
      <c r="E44" s="129"/>
      <c r="F44" s="129"/>
      <c r="G44" s="129"/>
      <c r="H44" s="129"/>
      <c r="I44" s="134"/>
    </row>
    <row r="45" spans="1:9" ht="21" customHeight="1">
      <c r="A45" s="135" t="str">
        <f>A38</f>
        <v>INDIRECT</v>
      </c>
      <c r="B45" s="129" t="s">
        <v>102</v>
      </c>
      <c r="C45" s="144" t="s">
        <v>103</v>
      </c>
      <c r="D45" s="133"/>
      <c r="E45" s="129"/>
      <c r="F45" s="129"/>
      <c r="G45" s="129"/>
      <c r="H45" s="129"/>
      <c r="I45" s="134"/>
    </row>
    <row r="46" spans="1:9" ht="21" customHeight="1">
      <c r="A46" s="127" t="s">
        <v>118</v>
      </c>
      <c r="B46" s="129"/>
      <c r="C46" s="132"/>
      <c r="D46" s="133"/>
      <c r="E46" s="129"/>
      <c r="F46" s="129"/>
      <c r="G46" s="129"/>
      <c r="H46" s="129"/>
      <c r="I46" s="134"/>
    </row>
    <row r="47" spans="1:9" ht="19.5" customHeight="1">
      <c r="A47" s="135" t="s">
        <v>80</v>
      </c>
      <c r="B47" s="129" t="s">
        <v>102</v>
      </c>
      <c r="C47" s="144" t="s">
        <v>117</v>
      </c>
      <c r="D47" s="133"/>
      <c r="E47" s="129"/>
      <c r="F47" s="129"/>
      <c r="G47" s="129"/>
      <c r="H47" s="129"/>
      <c r="I47" s="134"/>
    </row>
    <row r="48" spans="1:9" ht="19.5" customHeight="1">
      <c r="A48" s="135" t="s">
        <v>80</v>
      </c>
      <c r="B48" s="129" t="s">
        <v>77</v>
      </c>
      <c r="C48" s="144" t="s">
        <v>117</v>
      </c>
      <c r="D48" s="133"/>
      <c r="E48" s="129"/>
      <c r="F48" s="129"/>
      <c r="G48" s="129"/>
      <c r="H48" s="129"/>
      <c r="I48" s="134"/>
    </row>
    <row r="49" spans="1:9" ht="20.25" customHeight="1" thickBot="1">
      <c r="A49" s="140"/>
      <c r="B49" s="141"/>
      <c r="C49" s="142"/>
      <c r="D49" s="141"/>
      <c r="E49" s="141"/>
      <c r="F49" s="141"/>
      <c r="G49" s="141"/>
      <c r="H49" s="141"/>
      <c r="I49" s="143"/>
    </row>
    <row r="50" ht="18">
      <c r="A50" s="102" t="s">
        <v>73</v>
      </c>
    </row>
    <row r="51" ht="19.5" customHeight="1">
      <c r="A51" s="91" t="s">
        <v>110</v>
      </c>
    </row>
    <row r="53" spans="1:5" ht="18">
      <c r="A53" s="110" t="s">
        <v>86</v>
      </c>
      <c r="E53" s="106"/>
    </row>
    <row r="54" spans="1:4" ht="27" customHeight="1">
      <c r="A54" s="103" t="s">
        <v>75</v>
      </c>
      <c r="B54" s="105"/>
      <c r="C54" s="101"/>
      <c r="D54" s="101"/>
    </row>
    <row r="55" spans="1:10" s="106" customFormat="1" ht="26.25" customHeight="1">
      <c r="A55" s="104"/>
      <c r="E55" s="91"/>
      <c r="I55" s="108"/>
      <c r="J55" s="108"/>
    </row>
    <row r="56" spans="1:10" ht="20.25" customHeight="1">
      <c r="A56" s="107"/>
      <c r="I56" s="108"/>
      <c r="J56" s="108"/>
    </row>
    <row r="57" spans="1:2" ht="21.75" customHeight="1">
      <c r="A57" s="109"/>
      <c r="B57" s="109"/>
    </row>
    <row r="58" ht="21.75" customHeight="1">
      <c r="B58" s="109"/>
    </row>
    <row r="59" ht="24.75" customHeight="1"/>
    <row r="60" ht="16.5" customHeight="1">
      <c r="A60" s="107"/>
    </row>
    <row r="61" spans="1:2" ht="21.75" customHeight="1">
      <c r="A61" s="107"/>
      <c r="B61" s="109"/>
    </row>
    <row r="62" spans="1:2" ht="21.75" customHeight="1">
      <c r="A62" s="100"/>
      <c r="B62" s="109"/>
    </row>
    <row r="63" spans="1:2" ht="21.75" customHeight="1">
      <c r="A63" s="100"/>
      <c r="B63" s="109"/>
    </row>
    <row r="64" ht="15.75" customHeight="1">
      <c r="A64" s="100"/>
    </row>
    <row r="65" ht="16.5">
      <c r="A65" s="107"/>
    </row>
  </sheetData>
  <sheetProtection/>
  <autoFilter ref="A7:P32"/>
  <mergeCells count="5">
    <mergeCell ref="A21:A23"/>
    <mergeCell ref="A2:I2"/>
    <mergeCell ref="A3:I3"/>
    <mergeCell ref="A5:I5"/>
    <mergeCell ref="A4:I4"/>
  </mergeCells>
  <hyperlinks>
    <hyperlink ref="C29" location="'JTV DIRECT SERVICE'!A1" display="XIAMEN,SHEKOU"/>
    <hyperlink ref="C38" location="'MANILA -TRANSIT SKU-NCX3'!A1" display="S.MANILA,N.MANILA"/>
    <hyperlink ref="C21" location="'JTV DIRECT SERVICE'!A1" display="HONGKONG"/>
    <hyperlink ref="C23" location="'NCX SERVICE'!A1" display="HONGKONG"/>
    <hyperlink ref="C30" location="'NCX SERVICE'!A1" display="DALIAN,XINGANG,QINGDAO, LIANYUNGANG"/>
    <hyperlink ref="C26" location="'TXG TRANSIT MON SAILING'!A1" display="TAICHUNG"/>
    <hyperlink ref="C45" location="'AUSTRALIA-JTK3'!A1" display="MELBOURNE, BRISBANE,SYDNEY"/>
    <hyperlink ref="C19" location="'HAKATA MON SAILING '!A1" display="HAKATA"/>
    <hyperlink ref="C39" location="'MANILA -TRANSIT HKG-NCX'!A1" display="S.MANILA,N.MANILA"/>
    <hyperlink ref="C42" location="' NHAVA SHEVA-MUNDRA VIA SKU MON'!Print_Area" display="NHAVA SHEVA, MUNDRA,KARACHI"/>
    <hyperlink ref="C18" location="'CHIBA MON SAILING'!A1" display="CHIBA"/>
    <hyperlink ref="C47" location="'INDIA- CHENNAI VIA SKU MON'!A1" display="KARACHI"/>
    <hyperlink ref="C34" location="'JTK3-SERVICE '!A1" display="PUSAN,KWANGYANG"/>
    <hyperlink ref="C40" location="'MANILA -TRANSIT HKG-NCX2'!Print_Area" display="S.MANILA,N.MANILA"/>
    <hyperlink ref="C27" location="'TXG-KHH-TRANSIT FRI SAILING '!Print_Area" display="TAICHUNG,KEELUNG,KAOHSIUNG"/>
    <hyperlink ref="C43" location="'INDIA&amp; KARACHI- VIA SKU-FRI-ANX'!A1" display="NHAVA SHEVA, MUNDRA,KARACHI"/>
    <hyperlink ref="C48" location="'INDIA&amp; KARACHI- VIA SKU-FRI'!A1" display="KARACHI"/>
    <hyperlink ref="C22" location="'NCX II SERVICE'!A1" display="HONGKONG"/>
    <hyperlink ref="C31" location="'NCX II SERVICE'!A1" display="DALIAN,XINGANG,QINGDAO"/>
    <hyperlink ref="C25" location="'THX-HCM-KHH-TXG'!A1" display="KAOHSIUNG,TAICHUNG"/>
    <hyperlink ref="C37" location="'NCX III-SERVICE '!A1" display="S.MANILA,N.MANILA"/>
    <hyperlink ref="C15" location="'TYO-YOK-NGO MON SAILING '!A1" display="TYO,YOK,NGO,OSA,UKB"/>
    <hyperlink ref="C16" location="'TYO-YOK-NGO TUE SAILING -HKG'!A1" display="TYO,YOK,NGO,OSA,UKB"/>
    <hyperlink ref="C17" location="'TYO-YOK-NGO FRI SAILING -HKG'!A1" display="TYO,YOK,NGO,OSA,UKB"/>
    <hyperlink ref="C9" location="VANCOUVER!A1" display="VANCOUVER"/>
    <hyperlink ref="C12" location="'USA-NCX'!A1" display="VIT (Virginia International Terminal)"/>
    <hyperlink ref="C11" location="'USA-NCX2'!A1" display="VIT (Virginia International Terminal)"/>
  </hyperlinks>
  <printOptions horizontalCentered="1"/>
  <pageMargins left="0.25" right="0.25" top="0.18" bottom="0" header="0" footer="0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N206"/>
  <sheetViews>
    <sheetView showGridLines="0" tabSelected="1" zoomScale="75" zoomScaleNormal="75" zoomScalePageLayoutView="0" workbookViewId="0" topLeftCell="A4">
      <selection activeCell="A188" sqref="A188:B192"/>
    </sheetView>
  </sheetViews>
  <sheetFormatPr defaultColWidth="9.140625" defaultRowHeight="12.75"/>
  <cols>
    <col min="1" max="1" width="37.00390625" style="5" customWidth="1"/>
    <col min="2" max="2" width="18.7109375" style="5" customWidth="1"/>
    <col min="3" max="3" width="20.8515625" style="5" customWidth="1"/>
    <col min="4" max="4" width="18.140625" style="5" customWidth="1"/>
    <col min="5" max="8" width="20.28125" style="5" customWidth="1"/>
    <col min="9" max="9" width="18.8515625" style="5" hidden="1" customWidth="1"/>
    <col min="10" max="10" width="18.421875" style="5" hidden="1" customWidth="1"/>
    <col min="11" max="11" width="14.8515625" style="5" customWidth="1"/>
    <col min="12" max="12" width="13.57421875" style="5" customWidth="1"/>
    <col min="13" max="13" width="10.28125" style="5" customWidth="1"/>
    <col min="14" max="16384" width="9.140625" style="5" customWidth="1"/>
  </cols>
  <sheetData>
    <row r="1" spans="1:10" ht="24" customHeight="1">
      <c r="A1" s="232" t="s">
        <v>244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85" customFormat="1" ht="24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4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</row>
    <row r="4" spans="1:10" s="8" customFormat="1" ht="24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24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</row>
    <row r="6" spans="1:10" s="8" customFormat="1" ht="45" customHeight="1">
      <c r="A6" s="87" t="s">
        <v>515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s="8" customFormat="1" ht="22.5" customHeight="1">
      <c r="A7" s="117" t="s">
        <v>610</v>
      </c>
      <c r="B7" s="117"/>
      <c r="C7" s="117"/>
      <c r="D7" s="117"/>
      <c r="E7" s="117"/>
      <c r="F7" s="117"/>
      <c r="G7" s="117"/>
      <c r="H7" s="117"/>
      <c r="I7" s="84" t="s">
        <v>74</v>
      </c>
      <c r="J7" s="117"/>
    </row>
    <row r="8" spans="1:10" s="8" customFormat="1" ht="1.5" customHeight="1" hidden="1" thickBo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3" s="11" customFormat="1" ht="27.75" customHeight="1">
      <c r="A9" s="234" t="s">
        <v>4</v>
      </c>
      <c r="B9" s="234" t="s">
        <v>5</v>
      </c>
      <c r="C9" s="116" t="s">
        <v>6</v>
      </c>
      <c r="D9" s="236" t="s">
        <v>7</v>
      </c>
      <c r="E9" s="237"/>
      <c r="F9" s="237"/>
      <c r="G9" s="237"/>
      <c r="H9" s="237"/>
      <c r="I9" s="237"/>
      <c r="J9" s="237"/>
      <c r="K9" s="237"/>
      <c r="L9" s="237"/>
      <c r="M9" s="238"/>
    </row>
    <row r="10" spans="1:13" s="11" customFormat="1" ht="27.75" customHeight="1">
      <c r="A10" s="235"/>
      <c r="B10" s="235"/>
      <c r="C10" s="116" t="s">
        <v>54</v>
      </c>
      <c r="D10" s="172" t="s">
        <v>90</v>
      </c>
      <c r="E10" s="172" t="s">
        <v>11</v>
      </c>
      <c r="F10" s="175" t="s">
        <v>195</v>
      </c>
      <c r="G10" s="175" t="s">
        <v>58</v>
      </c>
      <c r="H10" s="175" t="s">
        <v>59</v>
      </c>
      <c r="I10" s="175" t="s">
        <v>24</v>
      </c>
      <c r="J10" s="176" t="s">
        <v>405</v>
      </c>
      <c r="K10" s="120" t="s">
        <v>514</v>
      </c>
      <c r="L10" s="120" t="s">
        <v>55</v>
      </c>
      <c r="M10" s="120" t="s">
        <v>56</v>
      </c>
    </row>
    <row r="11" spans="1:13" ht="26.25" customHeight="1" hidden="1">
      <c r="A11" s="114" t="s">
        <v>176</v>
      </c>
      <c r="B11" s="114" t="s">
        <v>178</v>
      </c>
      <c r="C11" s="113">
        <v>43381</v>
      </c>
      <c r="D11" s="113">
        <v>43383</v>
      </c>
      <c r="E11" s="113">
        <v>43384</v>
      </c>
      <c r="F11" s="113"/>
      <c r="G11" s="113"/>
      <c r="H11" s="113"/>
      <c r="I11" s="113">
        <v>43385</v>
      </c>
      <c r="J11" s="173">
        <v>43385</v>
      </c>
      <c r="K11" s="148"/>
      <c r="L11" s="148"/>
      <c r="M11" s="148"/>
    </row>
    <row r="12" spans="1:13" ht="26.25" customHeight="1" hidden="1">
      <c r="A12" s="114" t="s">
        <v>98</v>
      </c>
      <c r="B12" s="114" t="s">
        <v>179</v>
      </c>
      <c r="C12" s="113">
        <v>43388</v>
      </c>
      <c r="D12" s="113">
        <v>43390</v>
      </c>
      <c r="E12" s="113">
        <v>43391</v>
      </c>
      <c r="F12" s="113"/>
      <c r="G12" s="113"/>
      <c r="H12" s="113"/>
      <c r="I12" s="113">
        <v>43392</v>
      </c>
      <c r="J12" s="173">
        <v>43392</v>
      </c>
      <c r="K12" s="148"/>
      <c r="L12" s="148"/>
      <c r="M12" s="148"/>
    </row>
    <row r="13" spans="1:13" ht="26.25" customHeight="1" hidden="1">
      <c r="A13" s="114" t="s">
        <v>144</v>
      </c>
      <c r="B13" s="114" t="s">
        <v>162</v>
      </c>
      <c r="C13" s="113">
        <v>43395</v>
      </c>
      <c r="D13" s="113">
        <v>43397</v>
      </c>
      <c r="E13" s="113">
        <v>43398</v>
      </c>
      <c r="F13" s="113"/>
      <c r="G13" s="113"/>
      <c r="H13" s="113"/>
      <c r="I13" s="113">
        <v>43399</v>
      </c>
      <c r="J13" s="173">
        <v>43399</v>
      </c>
      <c r="K13" s="148"/>
      <c r="L13" s="148"/>
      <c r="M13" s="148"/>
    </row>
    <row r="14" spans="1:13" ht="26.25" customHeight="1" hidden="1">
      <c r="A14" s="114" t="s">
        <v>176</v>
      </c>
      <c r="B14" s="114" t="s">
        <v>180</v>
      </c>
      <c r="C14" s="113">
        <v>43402</v>
      </c>
      <c r="D14" s="113">
        <v>43404</v>
      </c>
      <c r="E14" s="113">
        <v>43405</v>
      </c>
      <c r="F14" s="113"/>
      <c r="G14" s="113"/>
      <c r="H14" s="113"/>
      <c r="I14" s="113">
        <v>43406</v>
      </c>
      <c r="J14" s="173">
        <v>43406</v>
      </c>
      <c r="K14" s="148"/>
      <c r="L14" s="148"/>
      <c r="M14" s="148"/>
    </row>
    <row r="15" spans="1:13" ht="26.25" customHeight="1" hidden="1">
      <c r="A15" s="114" t="s">
        <v>186</v>
      </c>
      <c r="B15" s="114" t="s">
        <v>150</v>
      </c>
      <c r="C15" s="113">
        <v>43409</v>
      </c>
      <c r="D15" s="113">
        <v>43411</v>
      </c>
      <c r="E15" s="113">
        <v>43412</v>
      </c>
      <c r="F15" s="113"/>
      <c r="G15" s="113"/>
      <c r="H15" s="113"/>
      <c r="I15" s="113">
        <v>43413</v>
      </c>
      <c r="J15" s="173">
        <v>43413</v>
      </c>
      <c r="K15" s="148"/>
      <c r="L15" s="148"/>
      <c r="M15" s="148"/>
    </row>
    <row r="16" spans="1:13" ht="26.25" customHeight="1" hidden="1">
      <c r="A16" s="114" t="s">
        <v>199</v>
      </c>
      <c r="B16" s="114" t="s">
        <v>126</v>
      </c>
      <c r="C16" s="113">
        <v>43416</v>
      </c>
      <c r="D16" s="113">
        <v>43418</v>
      </c>
      <c r="E16" s="113">
        <v>43419</v>
      </c>
      <c r="F16" s="113"/>
      <c r="G16" s="113"/>
      <c r="H16" s="113"/>
      <c r="I16" s="113">
        <v>43420</v>
      </c>
      <c r="J16" s="173">
        <v>43420</v>
      </c>
      <c r="K16" s="148"/>
      <c r="L16" s="148"/>
      <c r="M16" s="148"/>
    </row>
    <row r="17" spans="1:13" ht="26.25" customHeight="1" hidden="1">
      <c r="A17" s="114" t="s">
        <v>176</v>
      </c>
      <c r="B17" s="114" t="s">
        <v>182</v>
      </c>
      <c r="C17" s="113">
        <v>43423</v>
      </c>
      <c r="D17" s="113">
        <v>43425</v>
      </c>
      <c r="E17" s="113">
        <v>43426</v>
      </c>
      <c r="F17" s="113"/>
      <c r="G17" s="113"/>
      <c r="H17" s="113"/>
      <c r="I17" s="113">
        <v>43427</v>
      </c>
      <c r="J17" s="173">
        <v>43427</v>
      </c>
      <c r="K17" s="148"/>
      <c r="L17" s="148"/>
      <c r="M17" s="148"/>
    </row>
    <row r="18" spans="1:13" ht="26.25" customHeight="1" hidden="1">
      <c r="A18" s="114" t="str">
        <f>A16</f>
        <v>HANSA DUBURG </v>
      </c>
      <c r="B18" s="114" t="s">
        <v>133</v>
      </c>
      <c r="C18" s="113">
        <v>43430</v>
      </c>
      <c r="D18" s="113">
        <v>43432</v>
      </c>
      <c r="E18" s="113">
        <v>43433</v>
      </c>
      <c r="F18" s="113"/>
      <c r="G18" s="113"/>
      <c r="H18" s="113"/>
      <c r="I18" s="113">
        <v>43434</v>
      </c>
      <c r="J18" s="173">
        <v>43434</v>
      </c>
      <c r="K18" s="148"/>
      <c r="L18" s="148"/>
      <c r="M18" s="148"/>
    </row>
    <row r="19" spans="1:13" ht="26.25" customHeight="1" hidden="1">
      <c r="A19" s="114" t="s">
        <v>144</v>
      </c>
      <c r="B19" s="114" t="s">
        <v>165</v>
      </c>
      <c r="C19" s="113">
        <v>43437</v>
      </c>
      <c r="D19" s="113">
        <v>43439</v>
      </c>
      <c r="E19" s="113">
        <v>43440</v>
      </c>
      <c r="F19" s="113"/>
      <c r="G19" s="113"/>
      <c r="H19" s="113"/>
      <c r="I19" s="113">
        <v>43441</v>
      </c>
      <c r="J19" s="173">
        <v>43441</v>
      </c>
      <c r="K19" s="148"/>
      <c r="L19" s="148"/>
      <c r="M19" s="148"/>
    </row>
    <row r="20" spans="1:13" ht="26.25" customHeight="1" hidden="1">
      <c r="A20" s="114" t="s">
        <v>176</v>
      </c>
      <c r="B20" s="114" t="s">
        <v>188</v>
      </c>
      <c r="C20" s="113">
        <v>43444</v>
      </c>
      <c r="D20" s="113">
        <v>43446</v>
      </c>
      <c r="E20" s="113">
        <v>43447</v>
      </c>
      <c r="F20" s="113"/>
      <c r="G20" s="113"/>
      <c r="H20" s="113"/>
      <c r="I20" s="113">
        <v>43448</v>
      </c>
      <c r="J20" s="173">
        <v>43448</v>
      </c>
      <c r="K20" s="148"/>
      <c r="L20" s="148"/>
      <c r="M20" s="148"/>
    </row>
    <row r="21" spans="1:13" ht="26.25" customHeight="1" hidden="1">
      <c r="A21" s="114" t="s">
        <v>186</v>
      </c>
      <c r="B21" s="114" t="s">
        <v>152</v>
      </c>
      <c r="C21" s="113">
        <v>43451</v>
      </c>
      <c r="D21" s="113">
        <v>43453</v>
      </c>
      <c r="E21" s="113">
        <v>43454</v>
      </c>
      <c r="F21" s="113"/>
      <c r="G21" s="113"/>
      <c r="H21" s="113"/>
      <c r="I21" s="113">
        <v>43455</v>
      </c>
      <c r="J21" s="173">
        <v>43455</v>
      </c>
      <c r="K21" s="148"/>
      <c r="L21" s="148"/>
      <c r="M21" s="148"/>
    </row>
    <row r="22" spans="1:13" ht="26.25" customHeight="1" hidden="1">
      <c r="A22" s="114" t="s">
        <v>144</v>
      </c>
      <c r="B22" s="114" t="s">
        <v>166</v>
      </c>
      <c r="C22" s="113">
        <v>43458</v>
      </c>
      <c r="D22" s="113">
        <v>43460</v>
      </c>
      <c r="E22" s="113">
        <v>43461</v>
      </c>
      <c r="F22" s="113"/>
      <c r="G22" s="113"/>
      <c r="H22" s="113"/>
      <c r="I22" s="113">
        <v>43462</v>
      </c>
      <c r="J22" s="173">
        <v>43462</v>
      </c>
      <c r="K22" s="148"/>
      <c r="L22" s="148"/>
      <c r="M22" s="148"/>
    </row>
    <row r="23" spans="1:13" ht="26.25" customHeight="1" hidden="1">
      <c r="A23" s="114" t="s">
        <v>176</v>
      </c>
      <c r="B23" s="114" t="s">
        <v>196</v>
      </c>
      <c r="C23" s="113">
        <v>43465</v>
      </c>
      <c r="D23" s="113">
        <v>43467</v>
      </c>
      <c r="E23" s="113">
        <v>43468</v>
      </c>
      <c r="F23" s="113"/>
      <c r="G23" s="113"/>
      <c r="H23" s="113"/>
      <c r="I23" s="113">
        <v>43469</v>
      </c>
      <c r="J23" s="173">
        <v>43469</v>
      </c>
      <c r="K23" s="148"/>
      <c r="L23" s="148"/>
      <c r="M23" s="148"/>
    </row>
    <row r="24" spans="1:13" ht="26.25" customHeight="1" hidden="1">
      <c r="A24" s="114" t="s">
        <v>99</v>
      </c>
      <c r="B24" s="114" t="s">
        <v>133</v>
      </c>
      <c r="C24" s="113">
        <v>43472</v>
      </c>
      <c r="D24" s="113">
        <v>43474</v>
      </c>
      <c r="E24" s="113">
        <v>43475</v>
      </c>
      <c r="F24" s="113"/>
      <c r="G24" s="113"/>
      <c r="H24" s="113"/>
      <c r="I24" s="113">
        <v>43476</v>
      </c>
      <c r="J24" s="173">
        <v>43476</v>
      </c>
      <c r="K24" s="148"/>
      <c r="L24" s="148"/>
      <c r="M24" s="148"/>
    </row>
    <row r="25" spans="1:13" ht="26.25" customHeight="1" hidden="1">
      <c r="A25" s="114" t="s">
        <v>144</v>
      </c>
      <c r="B25" s="114" t="s">
        <v>198</v>
      </c>
      <c r="C25" s="113">
        <v>43479</v>
      </c>
      <c r="D25" s="113">
        <v>43481</v>
      </c>
      <c r="E25" s="113">
        <v>43482</v>
      </c>
      <c r="F25" s="113"/>
      <c r="G25" s="113"/>
      <c r="H25" s="113"/>
      <c r="I25" s="113">
        <v>43483</v>
      </c>
      <c r="J25" s="173">
        <v>43483</v>
      </c>
      <c r="K25" s="148"/>
      <c r="L25" s="148"/>
      <c r="M25" s="148"/>
    </row>
    <row r="26" spans="1:13" ht="26.25" customHeight="1" hidden="1">
      <c r="A26" s="114" t="s">
        <v>176</v>
      </c>
      <c r="B26" s="114" t="s">
        <v>197</v>
      </c>
      <c r="C26" s="113">
        <v>43486</v>
      </c>
      <c r="D26" s="113">
        <v>43488</v>
      </c>
      <c r="E26" s="113">
        <v>43489</v>
      </c>
      <c r="F26" s="113"/>
      <c r="G26" s="113"/>
      <c r="H26" s="113"/>
      <c r="I26" s="113">
        <v>43490</v>
      </c>
      <c r="J26" s="173">
        <v>43490</v>
      </c>
      <c r="K26" s="148"/>
      <c r="L26" s="148"/>
      <c r="M26" s="148"/>
    </row>
    <row r="27" spans="1:13" ht="26.25" customHeight="1" hidden="1">
      <c r="A27" s="114" t="s">
        <v>99</v>
      </c>
      <c r="B27" s="114" t="s">
        <v>198</v>
      </c>
      <c r="C27" s="113">
        <v>43493</v>
      </c>
      <c r="D27" s="113">
        <v>43495</v>
      </c>
      <c r="E27" s="113">
        <v>43496</v>
      </c>
      <c r="F27" s="113"/>
      <c r="G27" s="113"/>
      <c r="H27" s="113"/>
      <c r="I27" s="113">
        <v>43497</v>
      </c>
      <c r="J27" s="173">
        <v>43497</v>
      </c>
      <c r="K27" s="148"/>
      <c r="L27" s="148"/>
      <c r="M27" s="148"/>
    </row>
    <row r="28" spans="1:13" ht="26.25" customHeight="1" hidden="1">
      <c r="A28" s="114" t="s">
        <v>144</v>
      </c>
      <c r="B28" s="114" t="s">
        <v>200</v>
      </c>
      <c r="C28" s="113">
        <v>43500</v>
      </c>
      <c r="D28" s="225" t="s">
        <v>113</v>
      </c>
      <c r="E28" s="226"/>
      <c r="F28" s="226"/>
      <c r="G28" s="226"/>
      <c r="H28" s="226"/>
      <c r="I28" s="226"/>
      <c r="J28" s="226"/>
      <c r="K28" s="148"/>
      <c r="L28" s="148"/>
      <c r="M28" s="148"/>
    </row>
    <row r="29" spans="1:13" ht="26.25" customHeight="1" hidden="1">
      <c r="A29" s="114" t="s">
        <v>176</v>
      </c>
      <c r="B29" s="114" t="s">
        <v>209</v>
      </c>
      <c r="C29" s="113">
        <v>43507</v>
      </c>
      <c r="D29" s="225" t="s">
        <v>113</v>
      </c>
      <c r="E29" s="226"/>
      <c r="F29" s="226"/>
      <c r="G29" s="226"/>
      <c r="H29" s="226"/>
      <c r="I29" s="226"/>
      <c r="J29" s="226"/>
      <c r="K29" s="148"/>
      <c r="L29" s="148"/>
      <c r="M29" s="148"/>
    </row>
    <row r="30" spans="1:13" ht="26.25" customHeight="1" hidden="1">
      <c r="A30" s="114" t="s">
        <v>176</v>
      </c>
      <c r="B30" s="114" t="s">
        <v>209</v>
      </c>
      <c r="C30" s="113">
        <v>43514</v>
      </c>
      <c r="D30" s="113">
        <v>43516</v>
      </c>
      <c r="E30" s="113">
        <v>43517</v>
      </c>
      <c r="F30" s="113"/>
      <c r="G30" s="113"/>
      <c r="H30" s="113"/>
      <c r="I30" s="113">
        <v>43518</v>
      </c>
      <c r="J30" s="173">
        <v>43518</v>
      </c>
      <c r="K30" s="148"/>
      <c r="L30" s="148"/>
      <c r="M30" s="148"/>
    </row>
    <row r="31" spans="1:13" ht="26.25" customHeight="1" hidden="1">
      <c r="A31" s="114" t="s">
        <v>99</v>
      </c>
      <c r="B31" s="114" t="s">
        <v>200</v>
      </c>
      <c r="C31" s="113">
        <v>43521</v>
      </c>
      <c r="D31" s="113">
        <v>43523</v>
      </c>
      <c r="E31" s="113">
        <v>43524</v>
      </c>
      <c r="F31" s="113"/>
      <c r="G31" s="113"/>
      <c r="H31" s="113"/>
      <c r="I31" s="113">
        <v>43525</v>
      </c>
      <c r="J31" s="173">
        <v>43525</v>
      </c>
      <c r="K31" s="148"/>
      <c r="L31" s="148"/>
      <c r="M31" s="148"/>
    </row>
    <row r="32" spans="1:13" ht="26.25" customHeight="1" hidden="1" thickBot="1">
      <c r="A32" s="145" t="s">
        <v>101</v>
      </c>
      <c r="B32" s="114" t="s">
        <v>206</v>
      </c>
      <c r="C32" s="113">
        <v>43528</v>
      </c>
      <c r="D32" s="113">
        <v>43530</v>
      </c>
      <c r="E32" s="113">
        <v>43531</v>
      </c>
      <c r="F32" s="113"/>
      <c r="G32" s="113"/>
      <c r="H32" s="113"/>
      <c r="I32" s="113">
        <v>43532</v>
      </c>
      <c r="J32" s="173">
        <v>43532</v>
      </c>
      <c r="K32" s="148"/>
      <c r="L32" s="148"/>
      <c r="M32" s="148"/>
    </row>
    <row r="33" spans="1:13" ht="26.25" customHeight="1" hidden="1">
      <c r="A33" s="114" t="s">
        <v>176</v>
      </c>
      <c r="B33" s="114" t="s">
        <v>210</v>
      </c>
      <c r="C33" s="113">
        <v>43535</v>
      </c>
      <c r="D33" s="113">
        <v>43537</v>
      </c>
      <c r="E33" s="113">
        <v>43538</v>
      </c>
      <c r="F33" s="113"/>
      <c r="G33" s="113"/>
      <c r="H33" s="113"/>
      <c r="I33" s="113">
        <v>43539</v>
      </c>
      <c r="J33" s="173">
        <v>43539</v>
      </c>
      <c r="K33" s="148"/>
      <c r="L33" s="148"/>
      <c r="M33" s="148"/>
    </row>
    <row r="34" spans="1:13" ht="26.25" customHeight="1" hidden="1">
      <c r="A34" s="114" t="s">
        <v>99</v>
      </c>
      <c r="B34" s="114" t="s">
        <v>206</v>
      </c>
      <c r="C34" s="113">
        <v>43542</v>
      </c>
      <c r="D34" s="113">
        <v>43544</v>
      </c>
      <c r="E34" s="113">
        <v>43545</v>
      </c>
      <c r="F34" s="113"/>
      <c r="G34" s="113"/>
      <c r="H34" s="113"/>
      <c r="I34" s="113">
        <v>43546</v>
      </c>
      <c r="J34" s="173">
        <v>43546</v>
      </c>
      <c r="K34" s="148"/>
      <c r="L34" s="148"/>
      <c r="M34" s="148"/>
    </row>
    <row r="35" spans="1:13" ht="26.25" customHeight="1" hidden="1">
      <c r="A35" s="114" t="s">
        <v>101</v>
      </c>
      <c r="B35" s="114" t="s">
        <v>208</v>
      </c>
      <c r="C35" s="113">
        <v>43549</v>
      </c>
      <c r="D35" s="113">
        <v>43551</v>
      </c>
      <c r="E35" s="113">
        <v>43552</v>
      </c>
      <c r="F35" s="113"/>
      <c r="G35" s="113"/>
      <c r="H35" s="113"/>
      <c r="I35" s="113">
        <v>43553</v>
      </c>
      <c r="J35" s="173">
        <v>43553</v>
      </c>
      <c r="K35" s="148"/>
      <c r="L35" s="148"/>
      <c r="M35" s="148"/>
    </row>
    <row r="36" spans="1:13" ht="26.25" customHeight="1" hidden="1">
      <c r="A36" s="114" t="s">
        <v>176</v>
      </c>
      <c r="B36" s="114" t="s">
        <v>211</v>
      </c>
      <c r="C36" s="113">
        <f aca="true" t="shared" si="0" ref="C36:J51">C35+7</f>
        <v>43556</v>
      </c>
      <c r="D36" s="113">
        <f t="shared" si="0"/>
        <v>43558</v>
      </c>
      <c r="E36" s="113">
        <f t="shared" si="0"/>
        <v>43559</v>
      </c>
      <c r="F36" s="113"/>
      <c r="G36" s="113"/>
      <c r="H36" s="113"/>
      <c r="I36" s="113">
        <f t="shared" si="0"/>
        <v>43560</v>
      </c>
      <c r="J36" s="173">
        <f t="shared" si="0"/>
        <v>43560</v>
      </c>
      <c r="K36" s="148"/>
      <c r="L36" s="148"/>
      <c r="M36" s="148"/>
    </row>
    <row r="37" spans="1:13" ht="26.25" customHeight="1" hidden="1">
      <c r="A37" s="114" t="s">
        <v>99</v>
      </c>
      <c r="B37" s="114" t="s">
        <v>208</v>
      </c>
      <c r="C37" s="113">
        <f t="shared" si="0"/>
        <v>43563</v>
      </c>
      <c r="D37" s="113">
        <f t="shared" si="0"/>
        <v>43565</v>
      </c>
      <c r="E37" s="113">
        <f t="shared" si="0"/>
        <v>43566</v>
      </c>
      <c r="F37" s="113"/>
      <c r="G37" s="113"/>
      <c r="H37" s="113"/>
      <c r="I37" s="113">
        <f t="shared" si="0"/>
        <v>43567</v>
      </c>
      <c r="J37" s="173">
        <f t="shared" si="0"/>
        <v>43567</v>
      </c>
      <c r="K37" s="148"/>
      <c r="L37" s="148"/>
      <c r="M37" s="148"/>
    </row>
    <row r="38" spans="1:13" ht="26.25" customHeight="1" hidden="1">
      <c r="A38" s="114" t="s">
        <v>101</v>
      </c>
      <c r="B38" s="114" t="s">
        <v>212</v>
      </c>
      <c r="C38" s="113">
        <f t="shared" si="0"/>
        <v>43570</v>
      </c>
      <c r="D38" s="113">
        <f t="shared" si="0"/>
        <v>43572</v>
      </c>
      <c r="E38" s="113">
        <f t="shared" si="0"/>
        <v>43573</v>
      </c>
      <c r="F38" s="113"/>
      <c r="G38" s="113"/>
      <c r="H38" s="113"/>
      <c r="I38" s="113">
        <f t="shared" si="0"/>
        <v>43574</v>
      </c>
      <c r="J38" s="173">
        <f t="shared" si="0"/>
        <v>43574</v>
      </c>
      <c r="K38" s="148"/>
      <c r="L38" s="148"/>
      <c r="M38" s="148"/>
    </row>
    <row r="39" spans="1:13" ht="26.25" customHeight="1" hidden="1">
      <c r="A39" s="114" t="s">
        <v>176</v>
      </c>
      <c r="B39" s="114" t="s">
        <v>213</v>
      </c>
      <c r="C39" s="113">
        <f t="shared" si="0"/>
        <v>43577</v>
      </c>
      <c r="D39" s="113">
        <f t="shared" si="0"/>
        <v>43579</v>
      </c>
      <c r="E39" s="113">
        <f t="shared" si="0"/>
        <v>43580</v>
      </c>
      <c r="F39" s="113"/>
      <c r="G39" s="113"/>
      <c r="H39" s="113"/>
      <c r="I39" s="113">
        <f t="shared" si="0"/>
        <v>43581</v>
      </c>
      <c r="J39" s="173">
        <f t="shared" si="0"/>
        <v>43581</v>
      </c>
      <c r="K39" s="148"/>
      <c r="L39" s="148"/>
      <c r="M39" s="148"/>
    </row>
    <row r="40" spans="1:13" ht="26.25" customHeight="1" hidden="1">
      <c r="A40" s="114" t="s">
        <v>99</v>
      </c>
      <c r="B40" s="114" t="s">
        <v>212</v>
      </c>
      <c r="C40" s="113">
        <f t="shared" si="0"/>
        <v>43584</v>
      </c>
      <c r="D40" s="113">
        <f t="shared" si="0"/>
        <v>43586</v>
      </c>
      <c r="E40" s="113">
        <f t="shared" si="0"/>
        <v>43587</v>
      </c>
      <c r="F40" s="113"/>
      <c r="G40" s="113"/>
      <c r="H40" s="113"/>
      <c r="I40" s="113">
        <f t="shared" si="0"/>
        <v>43588</v>
      </c>
      <c r="J40" s="173">
        <f t="shared" si="0"/>
        <v>43588</v>
      </c>
      <c r="K40" s="148"/>
      <c r="L40" s="148"/>
      <c r="M40" s="148"/>
    </row>
    <row r="41" spans="1:13" ht="26.25" customHeight="1" hidden="1">
      <c r="A41" s="114" t="s">
        <v>101</v>
      </c>
      <c r="B41" s="114" t="s">
        <v>214</v>
      </c>
      <c r="C41" s="113">
        <f t="shared" si="0"/>
        <v>43591</v>
      </c>
      <c r="D41" s="113">
        <f t="shared" si="0"/>
        <v>43593</v>
      </c>
      <c r="E41" s="113">
        <f t="shared" si="0"/>
        <v>43594</v>
      </c>
      <c r="F41" s="113"/>
      <c r="G41" s="113"/>
      <c r="H41" s="113"/>
      <c r="I41" s="113">
        <f t="shared" si="0"/>
        <v>43595</v>
      </c>
      <c r="J41" s="173">
        <f t="shared" si="0"/>
        <v>43595</v>
      </c>
      <c r="K41" s="148"/>
      <c r="L41" s="148"/>
      <c r="M41" s="148"/>
    </row>
    <row r="42" spans="1:13" ht="26.25" customHeight="1" hidden="1">
      <c r="A42" s="114" t="s">
        <v>176</v>
      </c>
      <c r="B42" s="114" t="s">
        <v>237</v>
      </c>
      <c r="C42" s="113">
        <f t="shared" si="0"/>
        <v>43598</v>
      </c>
      <c r="D42" s="113">
        <f t="shared" si="0"/>
        <v>43600</v>
      </c>
      <c r="E42" s="113">
        <f t="shared" si="0"/>
        <v>43601</v>
      </c>
      <c r="F42" s="113"/>
      <c r="G42" s="113"/>
      <c r="H42" s="113"/>
      <c r="I42" s="113">
        <f t="shared" si="0"/>
        <v>43602</v>
      </c>
      <c r="J42" s="173">
        <f t="shared" si="0"/>
        <v>43602</v>
      </c>
      <c r="K42" s="148"/>
      <c r="L42" s="148"/>
      <c r="M42" s="148"/>
    </row>
    <row r="43" spans="1:13" ht="26.25" customHeight="1" hidden="1">
      <c r="A43" s="114" t="s">
        <v>99</v>
      </c>
      <c r="B43" s="114" t="s">
        <v>214</v>
      </c>
      <c r="C43" s="113">
        <f t="shared" si="0"/>
        <v>43605</v>
      </c>
      <c r="D43" s="113">
        <f t="shared" si="0"/>
        <v>43607</v>
      </c>
      <c r="E43" s="113">
        <f t="shared" si="0"/>
        <v>43608</v>
      </c>
      <c r="F43" s="113"/>
      <c r="G43" s="113"/>
      <c r="H43" s="113"/>
      <c r="I43" s="113">
        <f t="shared" si="0"/>
        <v>43609</v>
      </c>
      <c r="J43" s="173">
        <f t="shared" si="0"/>
        <v>43609</v>
      </c>
      <c r="K43" s="148"/>
      <c r="L43" s="148"/>
      <c r="M43" s="148"/>
    </row>
    <row r="44" spans="1:13" ht="26.25" customHeight="1" hidden="1">
      <c r="A44" s="114" t="s">
        <v>101</v>
      </c>
      <c r="B44" s="114" t="s">
        <v>218</v>
      </c>
      <c r="C44" s="113">
        <f t="shared" si="0"/>
        <v>43612</v>
      </c>
      <c r="D44" s="113">
        <f t="shared" si="0"/>
        <v>43614</v>
      </c>
      <c r="E44" s="113">
        <f t="shared" si="0"/>
        <v>43615</v>
      </c>
      <c r="F44" s="113"/>
      <c r="G44" s="113"/>
      <c r="H44" s="113"/>
      <c r="I44" s="113">
        <f t="shared" si="0"/>
        <v>43616</v>
      </c>
      <c r="J44" s="173">
        <f t="shared" si="0"/>
        <v>43616</v>
      </c>
      <c r="K44" s="148"/>
      <c r="L44" s="148"/>
      <c r="M44" s="148"/>
    </row>
    <row r="45" spans="1:13" ht="26.25" customHeight="1" hidden="1">
      <c r="A45" s="114" t="s">
        <v>176</v>
      </c>
      <c r="B45" s="114" t="s">
        <v>238</v>
      </c>
      <c r="C45" s="113">
        <f t="shared" si="0"/>
        <v>43619</v>
      </c>
      <c r="D45" s="113">
        <f t="shared" si="0"/>
        <v>43621</v>
      </c>
      <c r="E45" s="113">
        <f t="shared" si="0"/>
        <v>43622</v>
      </c>
      <c r="F45" s="113"/>
      <c r="G45" s="113"/>
      <c r="H45" s="113"/>
      <c r="I45" s="113">
        <f t="shared" si="0"/>
        <v>43623</v>
      </c>
      <c r="J45" s="173">
        <f t="shared" si="0"/>
        <v>43623</v>
      </c>
      <c r="K45" s="148"/>
      <c r="L45" s="148"/>
      <c r="M45" s="148"/>
    </row>
    <row r="46" spans="1:13" ht="26.25" customHeight="1" hidden="1">
      <c r="A46" s="114" t="s">
        <v>99</v>
      </c>
      <c r="B46" s="114" t="s">
        <v>218</v>
      </c>
      <c r="C46" s="113">
        <f t="shared" si="0"/>
        <v>43626</v>
      </c>
      <c r="D46" s="113">
        <f t="shared" si="0"/>
        <v>43628</v>
      </c>
      <c r="E46" s="113">
        <f t="shared" si="0"/>
        <v>43629</v>
      </c>
      <c r="F46" s="113"/>
      <c r="G46" s="113"/>
      <c r="H46" s="113"/>
      <c r="I46" s="113">
        <f t="shared" si="0"/>
        <v>43630</v>
      </c>
      <c r="J46" s="173">
        <f t="shared" si="0"/>
        <v>43630</v>
      </c>
      <c r="K46" s="148"/>
      <c r="L46" s="148"/>
      <c r="M46" s="148"/>
    </row>
    <row r="47" spans="1:13" ht="26.25" customHeight="1" hidden="1">
      <c r="A47" s="114" t="s">
        <v>101</v>
      </c>
      <c r="B47" s="114" t="s">
        <v>234</v>
      </c>
      <c r="C47" s="113">
        <f t="shared" si="0"/>
        <v>43633</v>
      </c>
      <c r="D47" s="113">
        <f t="shared" si="0"/>
        <v>43635</v>
      </c>
      <c r="E47" s="113">
        <f t="shared" si="0"/>
        <v>43636</v>
      </c>
      <c r="F47" s="113"/>
      <c r="G47" s="113"/>
      <c r="H47" s="113"/>
      <c r="I47" s="113">
        <f t="shared" si="0"/>
        <v>43637</v>
      </c>
      <c r="J47" s="173">
        <f t="shared" si="0"/>
        <v>43637</v>
      </c>
      <c r="K47" s="148"/>
      <c r="L47" s="148"/>
      <c r="M47" s="148"/>
    </row>
    <row r="48" spans="1:13" ht="26.25" customHeight="1" hidden="1">
      <c r="A48" s="114" t="s">
        <v>176</v>
      </c>
      <c r="B48" s="114" t="s">
        <v>239</v>
      </c>
      <c r="C48" s="113">
        <f t="shared" si="0"/>
        <v>43640</v>
      </c>
      <c r="D48" s="113">
        <f t="shared" si="0"/>
        <v>43642</v>
      </c>
      <c r="E48" s="113">
        <f t="shared" si="0"/>
        <v>43643</v>
      </c>
      <c r="F48" s="113"/>
      <c r="G48" s="113"/>
      <c r="H48" s="113"/>
      <c r="I48" s="113">
        <f t="shared" si="0"/>
        <v>43644</v>
      </c>
      <c r="J48" s="173">
        <f t="shared" si="0"/>
        <v>43644</v>
      </c>
      <c r="K48" s="148"/>
      <c r="L48" s="148"/>
      <c r="M48" s="148"/>
    </row>
    <row r="49" spans="1:13" ht="26.25" customHeight="1" hidden="1">
      <c r="A49" s="114" t="s">
        <v>99</v>
      </c>
      <c r="B49" s="114" t="s">
        <v>234</v>
      </c>
      <c r="C49" s="113">
        <f t="shared" si="0"/>
        <v>43647</v>
      </c>
      <c r="D49" s="113">
        <f t="shared" si="0"/>
        <v>43649</v>
      </c>
      <c r="E49" s="113">
        <f t="shared" si="0"/>
        <v>43650</v>
      </c>
      <c r="F49" s="113"/>
      <c r="G49" s="113"/>
      <c r="H49" s="113"/>
      <c r="I49" s="113">
        <f t="shared" si="0"/>
        <v>43651</v>
      </c>
      <c r="J49" s="173">
        <f t="shared" si="0"/>
        <v>43651</v>
      </c>
      <c r="K49" s="148"/>
      <c r="L49" s="148"/>
      <c r="M49" s="148"/>
    </row>
    <row r="50" spans="1:13" ht="26.25" customHeight="1" hidden="1">
      <c r="A50" s="114" t="s">
        <v>101</v>
      </c>
      <c r="B50" s="114" t="s">
        <v>235</v>
      </c>
      <c r="C50" s="113">
        <f t="shared" si="0"/>
        <v>43654</v>
      </c>
      <c r="D50" s="113">
        <f t="shared" si="0"/>
        <v>43656</v>
      </c>
      <c r="E50" s="113">
        <f t="shared" si="0"/>
        <v>43657</v>
      </c>
      <c r="F50" s="113"/>
      <c r="G50" s="113"/>
      <c r="H50" s="113"/>
      <c r="I50" s="113">
        <f t="shared" si="0"/>
        <v>43658</v>
      </c>
      <c r="J50" s="173">
        <f t="shared" si="0"/>
        <v>43658</v>
      </c>
      <c r="K50" s="148"/>
      <c r="L50" s="148"/>
      <c r="M50" s="148"/>
    </row>
    <row r="51" spans="1:13" ht="26.25" customHeight="1" hidden="1">
      <c r="A51" s="114" t="s">
        <v>257</v>
      </c>
      <c r="B51" s="114" t="s">
        <v>240</v>
      </c>
      <c r="C51" s="113">
        <f t="shared" si="0"/>
        <v>43661</v>
      </c>
      <c r="D51" s="113">
        <f t="shared" si="0"/>
        <v>43663</v>
      </c>
      <c r="E51" s="113">
        <f t="shared" si="0"/>
        <v>43664</v>
      </c>
      <c r="F51" s="113"/>
      <c r="G51" s="113"/>
      <c r="H51" s="113"/>
      <c r="I51" s="113">
        <f t="shared" si="0"/>
        <v>43665</v>
      </c>
      <c r="J51" s="173">
        <f t="shared" si="0"/>
        <v>43665</v>
      </c>
      <c r="K51" s="148"/>
      <c r="L51" s="148"/>
      <c r="M51" s="148"/>
    </row>
    <row r="52" spans="1:13" ht="26.25" customHeight="1" hidden="1">
      <c r="A52" s="114" t="s">
        <v>99</v>
      </c>
      <c r="B52" s="114" t="s">
        <v>235</v>
      </c>
      <c r="C52" s="113">
        <f aca="true" t="shared" si="1" ref="C52:J67">C51+7</f>
        <v>43668</v>
      </c>
      <c r="D52" s="113">
        <f t="shared" si="1"/>
        <v>43670</v>
      </c>
      <c r="E52" s="113">
        <f t="shared" si="1"/>
        <v>43671</v>
      </c>
      <c r="F52" s="113"/>
      <c r="G52" s="113"/>
      <c r="H52" s="113"/>
      <c r="I52" s="113">
        <f t="shared" si="1"/>
        <v>43672</v>
      </c>
      <c r="J52" s="173">
        <f t="shared" si="1"/>
        <v>43672</v>
      </c>
      <c r="K52" s="148"/>
      <c r="L52" s="148"/>
      <c r="M52" s="148"/>
    </row>
    <row r="53" spans="1:13" ht="26.25" customHeight="1" hidden="1">
      <c r="A53" s="114" t="s">
        <v>101</v>
      </c>
      <c r="B53" s="114" t="s">
        <v>232</v>
      </c>
      <c r="C53" s="113">
        <f t="shared" si="1"/>
        <v>43675</v>
      </c>
      <c r="D53" s="113">
        <f t="shared" si="1"/>
        <v>43677</v>
      </c>
      <c r="E53" s="113">
        <f t="shared" si="1"/>
        <v>43678</v>
      </c>
      <c r="F53" s="113"/>
      <c r="G53" s="113"/>
      <c r="H53" s="113"/>
      <c r="I53" s="113">
        <f t="shared" si="1"/>
        <v>43679</v>
      </c>
      <c r="J53" s="173">
        <f t="shared" si="1"/>
        <v>43679</v>
      </c>
      <c r="K53" s="148"/>
      <c r="L53" s="148"/>
      <c r="M53" s="148"/>
    </row>
    <row r="54" spans="1:13" ht="26.25" customHeight="1" hidden="1">
      <c r="A54" s="114" t="s">
        <v>257</v>
      </c>
      <c r="B54" s="114" t="s">
        <v>241</v>
      </c>
      <c r="C54" s="113">
        <f t="shared" si="1"/>
        <v>43682</v>
      </c>
      <c r="D54" s="113">
        <f t="shared" si="1"/>
        <v>43684</v>
      </c>
      <c r="E54" s="113">
        <f t="shared" si="1"/>
        <v>43685</v>
      </c>
      <c r="F54" s="113"/>
      <c r="G54" s="113"/>
      <c r="H54" s="113"/>
      <c r="I54" s="113">
        <f t="shared" si="1"/>
        <v>43686</v>
      </c>
      <c r="J54" s="173">
        <f t="shared" si="1"/>
        <v>43686</v>
      </c>
      <c r="K54" s="148"/>
      <c r="L54" s="148"/>
      <c r="M54" s="148"/>
    </row>
    <row r="55" spans="1:13" ht="26.25" customHeight="1" hidden="1">
      <c r="A55" s="114" t="s">
        <v>99</v>
      </c>
      <c r="B55" s="114" t="s">
        <v>232</v>
      </c>
      <c r="C55" s="113">
        <f t="shared" si="1"/>
        <v>43689</v>
      </c>
      <c r="D55" s="113">
        <f t="shared" si="1"/>
        <v>43691</v>
      </c>
      <c r="E55" s="113">
        <f t="shared" si="1"/>
        <v>43692</v>
      </c>
      <c r="F55" s="113"/>
      <c r="G55" s="113"/>
      <c r="H55" s="113"/>
      <c r="I55" s="113">
        <f t="shared" si="1"/>
        <v>43693</v>
      </c>
      <c r="J55" s="173">
        <f t="shared" si="1"/>
        <v>43693</v>
      </c>
      <c r="K55" s="148"/>
      <c r="L55" s="148"/>
      <c r="M55" s="148"/>
    </row>
    <row r="56" spans="1:13" ht="26.25" customHeight="1" hidden="1">
      <c r="A56" s="114" t="s">
        <v>101</v>
      </c>
      <c r="B56" s="114" t="s">
        <v>233</v>
      </c>
      <c r="C56" s="113">
        <f t="shared" si="1"/>
        <v>43696</v>
      </c>
      <c r="D56" s="113">
        <f t="shared" si="1"/>
        <v>43698</v>
      </c>
      <c r="E56" s="113">
        <f t="shared" si="1"/>
        <v>43699</v>
      </c>
      <c r="F56" s="113"/>
      <c r="G56" s="113"/>
      <c r="H56" s="113"/>
      <c r="I56" s="113">
        <f t="shared" si="1"/>
        <v>43700</v>
      </c>
      <c r="J56" s="173">
        <f t="shared" si="1"/>
        <v>43700</v>
      </c>
      <c r="K56" s="148"/>
      <c r="L56" s="148"/>
      <c r="M56" s="148"/>
    </row>
    <row r="57" spans="1:13" ht="26.25" customHeight="1" hidden="1">
      <c r="A57" s="114" t="s">
        <v>257</v>
      </c>
      <c r="B57" s="114" t="s">
        <v>253</v>
      </c>
      <c r="C57" s="113">
        <f t="shared" si="1"/>
        <v>43703</v>
      </c>
      <c r="D57" s="113">
        <f t="shared" si="1"/>
        <v>43705</v>
      </c>
      <c r="E57" s="113">
        <f t="shared" si="1"/>
        <v>43706</v>
      </c>
      <c r="F57" s="113"/>
      <c r="G57" s="113"/>
      <c r="H57" s="113"/>
      <c r="I57" s="113">
        <f t="shared" si="1"/>
        <v>43707</v>
      </c>
      <c r="J57" s="173">
        <f t="shared" si="1"/>
        <v>43707</v>
      </c>
      <c r="K57" s="148"/>
      <c r="L57" s="148"/>
      <c r="M57" s="148"/>
    </row>
    <row r="58" spans="1:13" ht="26.25" customHeight="1" hidden="1">
      <c r="A58" s="114" t="s">
        <v>99</v>
      </c>
      <c r="B58" s="114" t="s">
        <v>233</v>
      </c>
      <c r="C58" s="113">
        <f t="shared" si="1"/>
        <v>43710</v>
      </c>
      <c r="D58" s="113">
        <f t="shared" si="1"/>
        <v>43712</v>
      </c>
      <c r="E58" s="113">
        <f t="shared" si="1"/>
        <v>43713</v>
      </c>
      <c r="F58" s="113"/>
      <c r="G58" s="113"/>
      <c r="H58" s="113"/>
      <c r="I58" s="113">
        <f t="shared" si="1"/>
        <v>43714</v>
      </c>
      <c r="J58" s="173">
        <f t="shared" si="1"/>
        <v>43714</v>
      </c>
      <c r="K58" s="148"/>
      <c r="L58" s="148"/>
      <c r="M58" s="148"/>
    </row>
    <row r="59" spans="1:13" ht="26.25" customHeight="1" hidden="1">
      <c r="A59" s="114" t="s">
        <v>101</v>
      </c>
      <c r="B59" s="114" t="s">
        <v>224</v>
      </c>
      <c r="C59" s="113">
        <f t="shared" si="1"/>
        <v>43717</v>
      </c>
      <c r="D59" s="113">
        <f t="shared" si="1"/>
        <v>43719</v>
      </c>
      <c r="E59" s="113">
        <f t="shared" si="1"/>
        <v>43720</v>
      </c>
      <c r="F59" s="113"/>
      <c r="G59" s="113"/>
      <c r="H59" s="113"/>
      <c r="I59" s="113">
        <f t="shared" si="1"/>
        <v>43721</v>
      </c>
      <c r="J59" s="173">
        <f t="shared" si="1"/>
        <v>43721</v>
      </c>
      <c r="K59" s="148"/>
      <c r="L59" s="148"/>
      <c r="M59" s="148"/>
    </row>
    <row r="60" spans="1:13" ht="26.25" customHeight="1" hidden="1">
      <c r="A60" s="114" t="s">
        <v>257</v>
      </c>
      <c r="B60" s="114" t="s">
        <v>258</v>
      </c>
      <c r="C60" s="113">
        <f t="shared" si="1"/>
        <v>43724</v>
      </c>
      <c r="D60" s="113">
        <f t="shared" si="1"/>
        <v>43726</v>
      </c>
      <c r="E60" s="113">
        <f t="shared" si="1"/>
        <v>43727</v>
      </c>
      <c r="F60" s="113"/>
      <c r="G60" s="113"/>
      <c r="H60" s="113"/>
      <c r="I60" s="113">
        <f t="shared" si="1"/>
        <v>43728</v>
      </c>
      <c r="J60" s="173">
        <f t="shared" si="1"/>
        <v>43728</v>
      </c>
      <c r="K60" s="148"/>
      <c r="L60" s="148"/>
      <c r="M60" s="148"/>
    </row>
    <row r="61" spans="1:13" ht="26.25" customHeight="1" hidden="1">
      <c r="A61" s="114" t="s">
        <v>99</v>
      </c>
      <c r="B61" s="114" t="s">
        <v>224</v>
      </c>
      <c r="C61" s="113">
        <f t="shared" si="1"/>
        <v>43731</v>
      </c>
      <c r="D61" s="113">
        <f t="shared" si="1"/>
        <v>43733</v>
      </c>
      <c r="E61" s="113">
        <f t="shared" si="1"/>
        <v>43734</v>
      </c>
      <c r="F61" s="113"/>
      <c r="G61" s="113"/>
      <c r="H61" s="113"/>
      <c r="I61" s="113">
        <f t="shared" si="1"/>
        <v>43735</v>
      </c>
      <c r="J61" s="173">
        <f t="shared" si="1"/>
        <v>43735</v>
      </c>
      <c r="K61" s="148"/>
      <c r="L61" s="148"/>
      <c r="M61" s="148"/>
    </row>
    <row r="62" spans="1:13" ht="26.25" customHeight="1" hidden="1">
      <c r="A62" s="114" t="s">
        <v>101</v>
      </c>
      <c r="B62" s="114" t="s">
        <v>225</v>
      </c>
      <c r="C62" s="113">
        <f t="shared" si="1"/>
        <v>43738</v>
      </c>
      <c r="D62" s="113">
        <f t="shared" si="1"/>
        <v>43740</v>
      </c>
      <c r="E62" s="113">
        <f t="shared" si="1"/>
        <v>43741</v>
      </c>
      <c r="F62" s="113"/>
      <c r="G62" s="113"/>
      <c r="H62" s="113"/>
      <c r="I62" s="113">
        <f t="shared" si="1"/>
        <v>43742</v>
      </c>
      <c r="J62" s="173">
        <f t="shared" si="1"/>
        <v>43742</v>
      </c>
      <c r="K62" s="148"/>
      <c r="L62" s="148"/>
      <c r="M62" s="148"/>
    </row>
    <row r="63" spans="1:13" ht="26.25" customHeight="1" hidden="1">
      <c r="A63" s="114" t="s">
        <v>257</v>
      </c>
      <c r="B63" s="114" t="s">
        <v>259</v>
      </c>
      <c r="C63" s="113">
        <f t="shared" si="1"/>
        <v>43745</v>
      </c>
      <c r="D63" s="113">
        <f t="shared" si="1"/>
        <v>43747</v>
      </c>
      <c r="E63" s="113">
        <f t="shared" si="1"/>
        <v>43748</v>
      </c>
      <c r="F63" s="113"/>
      <c r="G63" s="113"/>
      <c r="H63" s="113"/>
      <c r="I63" s="113">
        <f t="shared" si="1"/>
        <v>43749</v>
      </c>
      <c r="J63" s="173">
        <f t="shared" si="1"/>
        <v>43749</v>
      </c>
      <c r="K63" s="148"/>
      <c r="L63" s="148"/>
      <c r="M63" s="148"/>
    </row>
    <row r="64" spans="1:13" ht="26.25" customHeight="1" hidden="1">
      <c r="A64" s="114" t="s">
        <v>99</v>
      </c>
      <c r="B64" s="114" t="s">
        <v>225</v>
      </c>
      <c r="C64" s="113">
        <f t="shared" si="1"/>
        <v>43752</v>
      </c>
      <c r="D64" s="113">
        <f t="shared" si="1"/>
        <v>43754</v>
      </c>
      <c r="E64" s="113">
        <f t="shared" si="1"/>
        <v>43755</v>
      </c>
      <c r="F64" s="113"/>
      <c r="G64" s="113"/>
      <c r="H64" s="113"/>
      <c r="I64" s="113">
        <f t="shared" si="1"/>
        <v>43756</v>
      </c>
      <c r="J64" s="173">
        <f t="shared" si="1"/>
        <v>43756</v>
      </c>
      <c r="K64" s="148"/>
      <c r="L64" s="148"/>
      <c r="M64" s="148"/>
    </row>
    <row r="65" spans="1:13" ht="26.25" customHeight="1" hidden="1">
      <c r="A65" s="114" t="s">
        <v>144</v>
      </c>
      <c r="B65" s="114" t="s">
        <v>231</v>
      </c>
      <c r="C65" s="113">
        <f t="shared" si="1"/>
        <v>43759</v>
      </c>
      <c r="D65" s="113">
        <f t="shared" si="1"/>
        <v>43761</v>
      </c>
      <c r="E65" s="113">
        <f t="shared" si="1"/>
        <v>43762</v>
      </c>
      <c r="F65" s="113"/>
      <c r="G65" s="113"/>
      <c r="H65" s="113"/>
      <c r="I65" s="113">
        <f t="shared" si="1"/>
        <v>43763</v>
      </c>
      <c r="J65" s="173">
        <f t="shared" si="1"/>
        <v>43763</v>
      </c>
      <c r="K65" s="148"/>
      <c r="L65" s="148"/>
      <c r="M65" s="148"/>
    </row>
    <row r="66" spans="1:13" ht="26.25" customHeight="1" hidden="1">
      <c r="A66" s="114" t="s">
        <v>257</v>
      </c>
      <c r="B66" s="114" t="s">
        <v>263</v>
      </c>
      <c r="C66" s="113">
        <f t="shared" si="1"/>
        <v>43766</v>
      </c>
      <c r="D66" s="113">
        <f t="shared" si="1"/>
        <v>43768</v>
      </c>
      <c r="E66" s="113">
        <f t="shared" si="1"/>
        <v>43769</v>
      </c>
      <c r="F66" s="113"/>
      <c r="G66" s="113"/>
      <c r="H66" s="113"/>
      <c r="I66" s="113">
        <f t="shared" si="1"/>
        <v>43770</v>
      </c>
      <c r="J66" s="173">
        <f t="shared" si="1"/>
        <v>43770</v>
      </c>
      <c r="K66" s="148"/>
      <c r="L66" s="148"/>
      <c r="M66" s="148"/>
    </row>
    <row r="67" spans="1:13" ht="26.25" customHeight="1" hidden="1">
      <c r="A67" s="114" t="s">
        <v>99</v>
      </c>
      <c r="B67" s="114" t="s">
        <v>226</v>
      </c>
      <c r="C67" s="113">
        <f t="shared" si="1"/>
        <v>43773</v>
      </c>
      <c r="D67" s="113">
        <f t="shared" si="1"/>
        <v>43775</v>
      </c>
      <c r="E67" s="113">
        <f t="shared" si="1"/>
        <v>43776</v>
      </c>
      <c r="F67" s="113"/>
      <c r="G67" s="113"/>
      <c r="H67" s="113"/>
      <c r="I67" s="113">
        <f t="shared" si="1"/>
        <v>43777</v>
      </c>
      <c r="J67" s="173">
        <f t="shared" si="1"/>
        <v>43777</v>
      </c>
      <c r="K67" s="148"/>
      <c r="L67" s="148"/>
      <c r="M67" s="148"/>
    </row>
    <row r="68" spans="1:13" ht="26.25" customHeight="1" hidden="1">
      <c r="A68" s="114" t="s">
        <v>144</v>
      </c>
      <c r="B68" s="114" t="s">
        <v>269</v>
      </c>
      <c r="C68" s="113">
        <f aca="true" t="shared" si="2" ref="C68:J78">C67+7</f>
        <v>43780</v>
      </c>
      <c r="D68" s="113">
        <f t="shared" si="2"/>
        <v>43782</v>
      </c>
      <c r="E68" s="113">
        <f t="shared" si="2"/>
        <v>43783</v>
      </c>
      <c r="F68" s="113"/>
      <c r="G68" s="113"/>
      <c r="H68" s="113"/>
      <c r="I68" s="113">
        <f t="shared" si="2"/>
        <v>43784</v>
      </c>
      <c r="J68" s="173">
        <f t="shared" si="2"/>
        <v>43784</v>
      </c>
      <c r="K68" s="148"/>
      <c r="L68" s="148"/>
      <c r="M68" s="148"/>
    </row>
    <row r="69" spans="1:13" ht="26.25" customHeight="1" hidden="1">
      <c r="A69" s="114" t="s">
        <v>257</v>
      </c>
      <c r="B69" s="114" t="s">
        <v>264</v>
      </c>
      <c r="C69" s="113">
        <f t="shared" si="2"/>
        <v>43787</v>
      </c>
      <c r="D69" s="113">
        <f t="shared" si="2"/>
        <v>43789</v>
      </c>
      <c r="E69" s="113">
        <f t="shared" si="2"/>
        <v>43790</v>
      </c>
      <c r="F69" s="113"/>
      <c r="G69" s="113"/>
      <c r="H69" s="113"/>
      <c r="I69" s="113">
        <f t="shared" si="2"/>
        <v>43791</v>
      </c>
      <c r="J69" s="173">
        <f t="shared" si="2"/>
        <v>43791</v>
      </c>
      <c r="K69" s="148"/>
      <c r="L69" s="148"/>
      <c r="M69" s="148"/>
    </row>
    <row r="70" spans="1:13" ht="26.25" customHeight="1" hidden="1">
      <c r="A70" s="114" t="s">
        <v>99</v>
      </c>
      <c r="B70" s="114" t="s">
        <v>227</v>
      </c>
      <c r="C70" s="113">
        <f t="shared" si="2"/>
        <v>43794</v>
      </c>
      <c r="D70" s="113">
        <f t="shared" si="2"/>
        <v>43796</v>
      </c>
      <c r="E70" s="113">
        <f t="shared" si="2"/>
        <v>43797</v>
      </c>
      <c r="F70" s="113"/>
      <c r="G70" s="113"/>
      <c r="H70" s="113"/>
      <c r="I70" s="113">
        <f t="shared" si="2"/>
        <v>43798</v>
      </c>
      <c r="J70" s="173">
        <f t="shared" si="2"/>
        <v>43798</v>
      </c>
      <c r="K70" s="148"/>
      <c r="L70" s="148"/>
      <c r="M70" s="148"/>
    </row>
    <row r="71" spans="1:13" ht="26.25" customHeight="1" hidden="1">
      <c r="A71" s="114" t="s">
        <v>144</v>
      </c>
      <c r="B71" s="114" t="s">
        <v>270</v>
      </c>
      <c r="C71" s="113">
        <f t="shared" si="2"/>
        <v>43801</v>
      </c>
      <c r="D71" s="113">
        <f t="shared" si="2"/>
        <v>43803</v>
      </c>
      <c r="E71" s="113">
        <f t="shared" si="2"/>
        <v>43804</v>
      </c>
      <c r="F71" s="113"/>
      <c r="G71" s="113"/>
      <c r="H71" s="113"/>
      <c r="I71" s="113">
        <f t="shared" si="2"/>
        <v>43805</v>
      </c>
      <c r="J71" s="173">
        <f t="shared" si="2"/>
        <v>43805</v>
      </c>
      <c r="K71" s="148"/>
      <c r="L71" s="148"/>
      <c r="M71" s="148"/>
    </row>
    <row r="72" spans="1:13" ht="26.25" customHeight="1" hidden="1">
      <c r="A72" s="114" t="s">
        <v>257</v>
      </c>
      <c r="B72" s="114" t="s">
        <v>265</v>
      </c>
      <c r="C72" s="113">
        <f t="shared" si="2"/>
        <v>43808</v>
      </c>
      <c r="D72" s="113">
        <f t="shared" si="2"/>
        <v>43810</v>
      </c>
      <c r="E72" s="113">
        <f t="shared" si="2"/>
        <v>43811</v>
      </c>
      <c r="F72" s="113"/>
      <c r="G72" s="113"/>
      <c r="H72" s="113"/>
      <c r="I72" s="113">
        <f t="shared" si="2"/>
        <v>43812</v>
      </c>
      <c r="J72" s="173">
        <f t="shared" si="2"/>
        <v>43812</v>
      </c>
      <c r="K72" s="148"/>
      <c r="L72" s="148"/>
      <c r="M72" s="148"/>
    </row>
    <row r="73" spans="1:13" ht="26.25" customHeight="1" hidden="1">
      <c r="A73" s="114" t="s">
        <v>99</v>
      </c>
      <c r="B73" s="114" t="s">
        <v>228</v>
      </c>
      <c r="C73" s="113">
        <f t="shared" si="2"/>
        <v>43815</v>
      </c>
      <c r="D73" s="113">
        <f t="shared" si="2"/>
        <v>43817</v>
      </c>
      <c r="E73" s="113">
        <f t="shared" si="2"/>
        <v>43818</v>
      </c>
      <c r="F73" s="113"/>
      <c r="G73" s="113"/>
      <c r="H73" s="113"/>
      <c r="I73" s="113">
        <f t="shared" si="2"/>
        <v>43819</v>
      </c>
      <c r="J73" s="173">
        <f t="shared" si="2"/>
        <v>43819</v>
      </c>
      <c r="K73" s="148"/>
      <c r="L73" s="148"/>
      <c r="M73" s="148"/>
    </row>
    <row r="74" spans="1:13" ht="26.25" customHeight="1" hidden="1">
      <c r="A74" s="114" t="s">
        <v>144</v>
      </c>
      <c r="B74" s="114" t="s">
        <v>271</v>
      </c>
      <c r="C74" s="113">
        <f t="shared" si="2"/>
        <v>43822</v>
      </c>
      <c r="D74" s="113">
        <f t="shared" si="2"/>
        <v>43824</v>
      </c>
      <c r="E74" s="113">
        <f t="shared" si="2"/>
        <v>43825</v>
      </c>
      <c r="F74" s="113"/>
      <c r="G74" s="113"/>
      <c r="H74" s="113"/>
      <c r="I74" s="113">
        <f t="shared" si="2"/>
        <v>43826</v>
      </c>
      <c r="J74" s="173">
        <f t="shared" si="2"/>
        <v>43826</v>
      </c>
      <c r="K74" s="148"/>
      <c r="L74" s="148"/>
      <c r="M74" s="148"/>
    </row>
    <row r="75" spans="1:13" ht="26.25" customHeight="1" hidden="1">
      <c r="A75" s="114" t="s">
        <v>257</v>
      </c>
      <c r="B75" s="114" t="s">
        <v>283</v>
      </c>
      <c r="C75" s="113">
        <f t="shared" si="2"/>
        <v>43829</v>
      </c>
      <c r="D75" s="113">
        <f t="shared" si="2"/>
        <v>43831</v>
      </c>
      <c r="E75" s="113">
        <f t="shared" si="2"/>
        <v>43832</v>
      </c>
      <c r="F75" s="113"/>
      <c r="G75" s="113"/>
      <c r="H75" s="113"/>
      <c r="I75" s="113">
        <f t="shared" si="2"/>
        <v>43833</v>
      </c>
      <c r="J75" s="173">
        <f t="shared" si="2"/>
        <v>43833</v>
      </c>
      <c r="K75" s="148"/>
      <c r="L75" s="148"/>
      <c r="M75" s="148"/>
    </row>
    <row r="76" spans="1:13" ht="26.25" customHeight="1" hidden="1">
      <c r="A76" s="114" t="s">
        <v>99</v>
      </c>
      <c r="B76" s="114" t="s">
        <v>229</v>
      </c>
      <c r="C76" s="113">
        <f t="shared" si="2"/>
        <v>43836</v>
      </c>
      <c r="D76" s="113">
        <f t="shared" si="2"/>
        <v>43838</v>
      </c>
      <c r="E76" s="113">
        <f t="shared" si="2"/>
        <v>43839</v>
      </c>
      <c r="F76" s="113"/>
      <c r="G76" s="113"/>
      <c r="H76" s="113"/>
      <c r="I76" s="113">
        <f t="shared" si="2"/>
        <v>43840</v>
      </c>
      <c r="J76" s="173">
        <f t="shared" si="2"/>
        <v>43840</v>
      </c>
      <c r="K76" s="148"/>
      <c r="L76" s="148"/>
      <c r="M76" s="148"/>
    </row>
    <row r="77" spans="1:13" ht="26.25" customHeight="1" hidden="1">
      <c r="A77" s="114" t="s">
        <v>144</v>
      </c>
      <c r="B77" s="114" t="s">
        <v>272</v>
      </c>
      <c r="C77" s="113">
        <f t="shared" si="2"/>
        <v>43843</v>
      </c>
      <c r="D77" s="113">
        <f t="shared" si="2"/>
        <v>43845</v>
      </c>
      <c r="E77" s="113">
        <f t="shared" si="2"/>
        <v>43846</v>
      </c>
      <c r="F77" s="113"/>
      <c r="G77" s="113"/>
      <c r="H77" s="113"/>
      <c r="I77" s="113">
        <f t="shared" si="2"/>
        <v>43847</v>
      </c>
      <c r="J77" s="173">
        <f t="shared" si="2"/>
        <v>43847</v>
      </c>
      <c r="K77" s="148"/>
      <c r="L77" s="148"/>
      <c r="M77" s="148"/>
    </row>
    <row r="78" spans="1:13" ht="26.25" customHeight="1" hidden="1">
      <c r="A78" s="114" t="s">
        <v>257</v>
      </c>
      <c r="B78" s="114" t="s">
        <v>284</v>
      </c>
      <c r="C78" s="113">
        <f t="shared" si="2"/>
        <v>43850</v>
      </c>
      <c r="D78" s="113">
        <f t="shared" si="2"/>
        <v>43852</v>
      </c>
      <c r="E78" s="113">
        <f t="shared" si="2"/>
        <v>43853</v>
      </c>
      <c r="F78" s="113"/>
      <c r="G78" s="113"/>
      <c r="H78" s="113"/>
      <c r="I78" s="113">
        <f t="shared" si="2"/>
        <v>43854</v>
      </c>
      <c r="J78" s="173">
        <f t="shared" si="2"/>
        <v>43854</v>
      </c>
      <c r="K78" s="148"/>
      <c r="L78" s="148"/>
      <c r="M78" s="148"/>
    </row>
    <row r="79" spans="1:13" ht="26.25" customHeight="1" hidden="1">
      <c r="A79" s="114" t="s">
        <v>99</v>
      </c>
      <c r="B79" s="114" t="s">
        <v>275</v>
      </c>
      <c r="C79" s="113">
        <f>C78+7</f>
        <v>43857</v>
      </c>
      <c r="D79" s="239" t="s">
        <v>293</v>
      </c>
      <c r="E79" s="240"/>
      <c r="F79" s="240"/>
      <c r="G79" s="240"/>
      <c r="H79" s="240"/>
      <c r="I79" s="240"/>
      <c r="J79" s="240"/>
      <c r="K79" s="148"/>
      <c r="L79" s="148"/>
      <c r="M79" s="148"/>
    </row>
    <row r="80" spans="1:13" ht="26.25" customHeight="1" hidden="1">
      <c r="A80" s="114" t="s">
        <v>144</v>
      </c>
      <c r="B80" s="114" t="s">
        <v>275</v>
      </c>
      <c r="C80" s="113">
        <f>C79+7</f>
        <v>43864</v>
      </c>
      <c r="D80" s="241"/>
      <c r="E80" s="242"/>
      <c r="F80" s="242"/>
      <c r="G80" s="242"/>
      <c r="H80" s="242"/>
      <c r="I80" s="242"/>
      <c r="J80" s="242"/>
      <c r="K80" s="148"/>
      <c r="L80" s="148"/>
      <c r="M80" s="148"/>
    </row>
    <row r="81" spans="1:13" ht="26.25" customHeight="1" hidden="1">
      <c r="A81" s="114" t="s">
        <v>257</v>
      </c>
      <c r="B81" s="114" t="s">
        <v>285</v>
      </c>
      <c r="C81" s="113">
        <v>43871</v>
      </c>
      <c r="D81" s="113">
        <v>43873</v>
      </c>
      <c r="E81" s="113">
        <v>43874</v>
      </c>
      <c r="F81" s="113"/>
      <c r="G81" s="113"/>
      <c r="H81" s="113"/>
      <c r="I81" s="113">
        <v>43875</v>
      </c>
      <c r="J81" s="173">
        <v>43875</v>
      </c>
      <c r="K81" s="148"/>
      <c r="L81" s="148"/>
      <c r="M81" s="148"/>
    </row>
    <row r="82" spans="1:13" ht="26.25" customHeight="1" hidden="1">
      <c r="A82" s="114" t="s">
        <v>294</v>
      </c>
      <c r="B82" s="114" t="s">
        <v>295</v>
      </c>
      <c r="C82" s="113">
        <v>43878</v>
      </c>
      <c r="D82" s="113">
        <v>43880</v>
      </c>
      <c r="E82" s="113">
        <v>43881</v>
      </c>
      <c r="F82" s="113"/>
      <c r="G82" s="113"/>
      <c r="H82" s="113"/>
      <c r="I82" s="113">
        <v>43882</v>
      </c>
      <c r="J82" s="173">
        <v>43882</v>
      </c>
      <c r="K82" s="148"/>
      <c r="L82" s="148"/>
      <c r="M82" s="148"/>
    </row>
    <row r="83" spans="1:13" ht="26.25" customHeight="1" hidden="1">
      <c r="A83" s="114" t="s">
        <v>273</v>
      </c>
      <c r="B83" s="114" t="s">
        <v>275</v>
      </c>
      <c r="C83" s="113">
        <v>43885</v>
      </c>
      <c r="D83" s="113">
        <v>43887</v>
      </c>
      <c r="E83" s="113">
        <v>43888</v>
      </c>
      <c r="F83" s="113"/>
      <c r="G83" s="113"/>
      <c r="H83" s="113"/>
      <c r="I83" s="113">
        <v>43889</v>
      </c>
      <c r="J83" s="173">
        <v>43889</v>
      </c>
      <c r="K83" s="148"/>
      <c r="L83" s="148"/>
      <c r="M83" s="148"/>
    </row>
    <row r="84" spans="1:13" ht="26.25" customHeight="1" hidden="1">
      <c r="A84" s="114" t="s">
        <v>257</v>
      </c>
      <c r="B84" s="114" t="s">
        <v>287</v>
      </c>
      <c r="C84" s="113">
        <v>43892</v>
      </c>
      <c r="D84" s="113">
        <v>43894</v>
      </c>
      <c r="E84" s="113">
        <v>43895</v>
      </c>
      <c r="F84" s="113"/>
      <c r="G84" s="113"/>
      <c r="H84" s="113"/>
      <c r="I84" s="113">
        <v>43896</v>
      </c>
      <c r="J84" s="173">
        <v>43896</v>
      </c>
      <c r="K84" s="148"/>
      <c r="L84" s="148"/>
      <c r="M84" s="148"/>
    </row>
    <row r="85" spans="1:13" ht="26.25" customHeight="1" hidden="1">
      <c r="A85" s="114" t="s">
        <v>294</v>
      </c>
      <c r="B85" s="114" t="s">
        <v>296</v>
      </c>
      <c r="C85" s="113">
        <v>43899</v>
      </c>
      <c r="D85" s="113">
        <v>43901</v>
      </c>
      <c r="E85" s="113">
        <v>43902</v>
      </c>
      <c r="F85" s="113"/>
      <c r="G85" s="113"/>
      <c r="H85" s="113"/>
      <c r="I85" s="113">
        <v>43903</v>
      </c>
      <c r="J85" s="173">
        <v>43903</v>
      </c>
      <c r="K85" s="148"/>
      <c r="L85" s="148"/>
      <c r="M85" s="148"/>
    </row>
    <row r="86" spans="1:13" ht="26.25" customHeight="1" hidden="1">
      <c r="A86" s="114" t="s">
        <v>273</v>
      </c>
      <c r="B86" s="114" t="s">
        <v>286</v>
      </c>
      <c r="C86" s="113">
        <v>43906</v>
      </c>
      <c r="D86" s="113">
        <v>43908</v>
      </c>
      <c r="E86" s="113">
        <v>43909</v>
      </c>
      <c r="F86" s="113"/>
      <c r="G86" s="113"/>
      <c r="H86" s="113"/>
      <c r="I86" s="113">
        <v>43910</v>
      </c>
      <c r="J86" s="173">
        <v>43910</v>
      </c>
      <c r="K86" s="148"/>
      <c r="L86" s="148"/>
      <c r="M86" s="148"/>
    </row>
    <row r="87" spans="1:13" ht="26.25" customHeight="1" hidden="1">
      <c r="A87" s="114" t="s">
        <v>257</v>
      </c>
      <c r="B87" s="114" t="s">
        <v>298</v>
      </c>
      <c r="C87" s="113">
        <v>43913</v>
      </c>
      <c r="D87" s="113">
        <v>43915</v>
      </c>
      <c r="E87" s="113">
        <v>43916</v>
      </c>
      <c r="F87" s="113"/>
      <c r="G87" s="113"/>
      <c r="H87" s="113"/>
      <c r="I87" s="113">
        <v>43917</v>
      </c>
      <c r="J87" s="173">
        <v>43917</v>
      </c>
      <c r="K87" s="148"/>
      <c r="L87" s="148"/>
      <c r="M87" s="148"/>
    </row>
    <row r="88" spans="1:13" ht="26.25" customHeight="1" hidden="1">
      <c r="A88" s="114" t="s">
        <v>294</v>
      </c>
      <c r="B88" s="114" t="s">
        <v>299</v>
      </c>
      <c r="C88" s="113">
        <v>43920</v>
      </c>
      <c r="D88" s="113">
        <v>43922</v>
      </c>
      <c r="E88" s="113">
        <v>43923</v>
      </c>
      <c r="F88" s="113"/>
      <c r="G88" s="113"/>
      <c r="H88" s="113"/>
      <c r="I88" s="113">
        <v>43924</v>
      </c>
      <c r="J88" s="173">
        <v>43924</v>
      </c>
      <c r="K88" s="148"/>
      <c r="L88" s="148"/>
      <c r="M88" s="148"/>
    </row>
    <row r="89" spans="1:13" ht="26.25" customHeight="1" hidden="1">
      <c r="A89" s="114" t="s">
        <v>324</v>
      </c>
      <c r="B89" s="114" t="s">
        <v>325</v>
      </c>
      <c r="C89" s="113">
        <v>43927</v>
      </c>
      <c r="D89" s="113">
        <v>43929</v>
      </c>
      <c r="E89" s="113">
        <v>43930</v>
      </c>
      <c r="F89" s="113"/>
      <c r="G89" s="113"/>
      <c r="H89" s="113"/>
      <c r="I89" s="113">
        <v>43931</v>
      </c>
      <c r="J89" s="173">
        <v>43931</v>
      </c>
      <c r="K89" s="148"/>
      <c r="L89" s="148"/>
      <c r="M89" s="148"/>
    </row>
    <row r="90" spans="1:13" ht="26.25" customHeight="1" hidden="1">
      <c r="A90" s="114" t="s">
        <v>257</v>
      </c>
      <c r="B90" s="114" t="s">
        <v>300</v>
      </c>
      <c r="C90" s="113">
        <v>43934</v>
      </c>
      <c r="D90" s="113">
        <v>43936</v>
      </c>
      <c r="E90" s="113">
        <v>43937</v>
      </c>
      <c r="F90" s="113"/>
      <c r="G90" s="113"/>
      <c r="H90" s="113"/>
      <c r="I90" s="113">
        <v>43938</v>
      </c>
      <c r="J90" s="173">
        <v>43938</v>
      </c>
      <c r="K90" s="148"/>
      <c r="L90" s="148"/>
      <c r="M90" s="148"/>
    </row>
    <row r="91" spans="1:13" ht="26.25" customHeight="1" hidden="1">
      <c r="A91" s="114" t="s">
        <v>294</v>
      </c>
      <c r="B91" s="114" t="s">
        <v>301</v>
      </c>
      <c r="C91" s="113">
        <v>43941</v>
      </c>
      <c r="D91" s="113">
        <v>43943</v>
      </c>
      <c r="E91" s="113">
        <v>43944</v>
      </c>
      <c r="F91" s="113"/>
      <c r="G91" s="113"/>
      <c r="H91" s="113"/>
      <c r="I91" s="113">
        <v>43945</v>
      </c>
      <c r="J91" s="173">
        <v>43945</v>
      </c>
      <c r="K91" s="148"/>
      <c r="L91" s="148"/>
      <c r="M91" s="148"/>
    </row>
    <row r="92" spans="1:13" ht="26.25" customHeight="1" hidden="1">
      <c r="A92" s="114" t="s">
        <v>324</v>
      </c>
      <c r="B92" s="114" t="s">
        <v>326</v>
      </c>
      <c r="C92" s="113">
        <v>43948</v>
      </c>
      <c r="D92" s="113">
        <v>43950</v>
      </c>
      <c r="E92" s="113">
        <v>43951</v>
      </c>
      <c r="F92" s="113"/>
      <c r="G92" s="113"/>
      <c r="H92" s="113"/>
      <c r="I92" s="113">
        <v>43952</v>
      </c>
      <c r="J92" s="173">
        <v>43952</v>
      </c>
      <c r="K92" s="148"/>
      <c r="L92" s="148"/>
      <c r="M92" s="148"/>
    </row>
    <row r="93" spans="1:13" ht="26.25" customHeight="1" hidden="1">
      <c r="A93" s="114" t="s">
        <v>257</v>
      </c>
      <c r="B93" s="114" t="s">
        <v>327</v>
      </c>
      <c r="C93" s="113">
        <v>43955</v>
      </c>
      <c r="D93" s="113">
        <v>43957</v>
      </c>
      <c r="E93" s="113">
        <v>43958</v>
      </c>
      <c r="F93" s="113"/>
      <c r="G93" s="113"/>
      <c r="H93" s="113"/>
      <c r="I93" s="113">
        <v>43959</v>
      </c>
      <c r="J93" s="173">
        <v>43959</v>
      </c>
      <c r="K93" s="148"/>
      <c r="L93" s="148"/>
      <c r="M93" s="148"/>
    </row>
    <row r="94" spans="1:13" ht="26.25" customHeight="1" hidden="1">
      <c r="A94" s="114" t="s">
        <v>340</v>
      </c>
      <c r="B94" s="114" t="s">
        <v>295</v>
      </c>
      <c r="C94" s="113">
        <v>43962</v>
      </c>
      <c r="D94" s="113">
        <v>43964</v>
      </c>
      <c r="E94" s="113">
        <v>43965</v>
      </c>
      <c r="F94" s="113"/>
      <c r="G94" s="113"/>
      <c r="H94" s="113"/>
      <c r="I94" s="113">
        <v>43966</v>
      </c>
      <c r="J94" s="173">
        <v>43966</v>
      </c>
      <c r="K94" s="148"/>
      <c r="L94" s="148"/>
      <c r="M94" s="148"/>
    </row>
    <row r="95" spans="1:13" ht="26.25" customHeight="1" hidden="1">
      <c r="A95" s="114" t="s">
        <v>339</v>
      </c>
      <c r="B95" s="114" t="s">
        <v>336</v>
      </c>
      <c r="C95" s="113">
        <v>43969</v>
      </c>
      <c r="D95" s="113">
        <v>43971</v>
      </c>
      <c r="E95" s="113">
        <v>43972</v>
      </c>
      <c r="F95" s="113"/>
      <c r="G95" s="113"/>
      <c r="H95" s="113"/>
      <c r="I95" s="113">
        <v>43973</v>
      </c>
      <c r="J95" s="173">
        <v>43973</v>
      </c>
      <c r="K95" s="148"/>
      <c r="L95" s="148"/>
      <c r="M95" s="148"/>
    </row>
    <row r="96" spans="1:13" ht="26.25" customHeight="1" hidden="1">
      <c r="A96" s="114" t="s">
        <v>257</v>
      </c>
      <c r="B96" s="114" t="s">
        <v>330</v>
      </c>
      <c r="C96" s="113">
        <v>43976</v>
      </c>
      <c r="D96" s="113">
        <v>43978</v>
      </c>
      <c r="E96" s="113">
        <v>43979</v>
      </c>
      <c r="F96" s="113"/>
      <c r="G96" s="113"/>
      <c r="H96" s="113"/>
      <c r="I96" s="113">
        <v>43980</v>
      </c>
      <c r="J96" s="173">
        <v>43980</v>
      </c>
      <c r="K96" s="148"/>
      <c r="L96" s="148"/>
      <c r="M96" s="148"/>
    </row>
    <row r="97" spans="1:13" ht="26.25" customHeight="1" hidden="1">
      <c r="A97" s="114" t="s">
        <v>273</v>
      </c>
      <c r="B97" s="114" t="s">
        <v>296</v>
      </c>
      <c r="C97" s="113">
        <v>43983</v>
      </c>
      <c r="D97" s="113">
        <v>43985</v>
      </c>
      <c r="E97" s="113">
        <v>43986</v>
      </c>
      <c r="F97" s="113"/>
      <c r="G97" s="113"/>
      <c r="H97" s="113"/>
      <c r="I97" s="113">
        <v>43987</v>
      </c>
      <c r="J97" s="173">
        <v>43987</v>
      </c>
      <c r="K97" s="148"/>
      <c r="L97" s="148"/>
      <c r="M97" s="148"/>
    </row>
    <row r="98" spans="1:13" ht="26.25" customHeight="1" hidden="1">
      <c r="A98" s="114" t="s">
        <v>294</v>
      </c>
      <c r="B98" s="114" t="s">
        <v>337</v>
      </c>
      <c r="C98" s="113">
        <v>43990</v>
      </c>
      <c r="D98" s="113">
        <v>43992</v>
      </c>
      <c r="E98" s="113">
        <v>43993</v>
      </c>
      <c r="F98" s="113"/>
      <c r="G98" s="113"/>
      <c r="H98" s="113"/>
      <c r="I98" s="113">
        <v>43994</v>
      </c>
      <c r="J98" s="173">
        <v>43994</v>
      </c>
      <c r="K98" s="148"/>
      <c r="L98" s="148"/>
      <c r="M98" s="148"/>
    </row>
    <row r="99" spans="1:13" ht="26.25" customHeight="1" hidden="1">
      <c r="A99" s="114" t="s">
        <v>257</v>
      </c>
      <c r="B99" s="114" t="s">
        <v>342</v>
      </c>
      <c r="C99" s="113">
        <v>43997</v>
      </c>
      <c r="D99" s="113">
        <v>43999</v>
      </c>
      <c r="E99" s="113">
        <v>44000</v>
      </c>
      <c r="F99" s="113"/>
      <c r="G99" s="113"/>
      <c r="H99" s="113"/>
      <c r="I99" s="113">
        <v>44001</v>
      </c>
      <c r="J99" s="173">
        <v>44001</v>
      </c>
      <c r="K99" s="148"/>
      <c r="L99" s="148"/>
      <c r="M99" s="148"/>
    </row>
    <row r="100" spans="1:13" ht="26.25" customHeight="1" hidden="1">
      <c r="A100" s="114" t="s">
        <v>273</v>
      </c>
      <c r="B100" s="114" t="s">
        <v>299</v>
      </c>
      <c r="C100" s="113">
        <v>44004</v>
      </c>
      <c r="D100" s="113">
        <v>44006</v>
      </c>
      <c r="E100" s="113">
        <v>44007</v>
      </c>
      <c r="F100" s="113"/>
      <c r="G100" s="113"/>
      <c r="H100" s="113"/>
      <c r="I100" s="113">
        <v>44008</v>
      </c>
      <c r="J100" s="173">
        <v>44008</v>
      </c>
      <c r="K100" s="148"/>
      <c r="L100" s="148"/>
      <c r="M100" s="148"/>
    </row>
    <row r="101" spans="1:13" ht="26.25" customHeight="1" hidden="1">
      <c r="A101" s="114" t="s">
        <v>294</v>
      </c>
      <c r="B101" s="114" t="s">
        <v>325</v>
      </c>
      <c r="C101" s="113">
        <v>44011</v>
      </c>
      <c r="D101" s="113">
        <v>44013</v>
      </c>
      <c r="E101" s="113">
        <v>44014</v>
      </c>
      <c r="F101" s="113"/>
      <c r="G101" s="113"/>
      <c r="H101" s="113"/>
      <c r="I101" s="113">
        <v>44015</v>
      </c>
      <c r="J101" s="173">
        <v>44015</v>
      </c>
      <c r="K101" s="148"/>
      <c r="L101" s="148"/>
      <c r="M101" s="148"/>
    </row>
    <row r="102" spans="1:13" ht="26.25" customHeight="1" hidden="1">
      <c r="A102" s="114" t="s">
        <v>257</v>
      </c>
      <c r="B102" s="114" t="s">
        <v>343</v>
      </c>
      <c r="C102" s="113">
        <v>44018</v>
      </c>
      <c r="D102" s="113">
        <v>44020</v>
      </c>
      <c r="E102" s="113">
        <v>44021</v>
      </c>
      <c r="F102" s="113"/>
      <c r="G102" s="113"/>
      <c r="H102" s="113"/>
      <c r="I102" s="113">
        <v>44022</v>
      </c>
      <c r="J102" s="173">
        <v>44022</v>
      </c>
      <c r="K102" s="148"/>
      <c r="L102" s="148"/>
      <c r="M102" s="148"/>
    </row>
    <row r="103" spans="1:13" ht="29.25" customHeight="1" hidden="1">
      <c r="A103" s="114" t="s">
        <v>273</v>
      </c>
      <c r="B103" s="114" t="s">
        <v>301</v>
      </c>
      <c r="C103" s="113">
        <v>44025</v>
      </c>
      <c r="D103" s="113">
        <v>44027</v>
      </c>
      <c r="E103" s="113">
        <v>44028</v>
      </c>
      <c r="F103" s="113"/>
      <c r="G103" s="113"/>
      <c r="H103" s="113"/>
      <c r="I103" s="113">
        <v>44029</v>
      </c>
      <c r="J103" s="173">
        <v>44029</v>
      </c>
      <c r="K103" s="148"/>
      <c r="L103" s="148"/>
      <c r="M103" s="148"/>
    </row>
    <row r="104" spans="1:13" ht="29.25" customHeight="1" hidden="1">
      <c r="A104" s="114" t="s">
        <v>294</v>
      </c>
      <c r="B104" s="114" t="s">
        <v>326</v>
      </c>
      <c r="C104" s="113">
        <v>44032</v>
      </c>
      <c r="D104" s="113">
        <v>44034</v>
      </c>
      <c r="E104" s="113">
        <v>44035</v>
      </c>
      <c r="F104" s="113"/>
      <c r="G104" s="113"/>
      <c r="H104" s="113"/>
      <c r="I104" s="113">
        <v>44036</v>
      </c>
      <c r="J104" s="173">
        <v>44036</v>
      </c>
      <c r="K104" s="148"/>
      <c r="L104" s="148"/>
      <c r="M104" s="148"/>
    </row>
    <row r="105" spans="1:13" ht="29.25" customHeight="1" hidden="1">
      <c r="A105" s="114" t="s">
        <v>257</v>
      </c>
      <c r="B105" s="114" t="s">
        <v>344</v>
      </c>
      <c r="C105" s="113">
        <v>44039</v>
      </c>
      <c r="D105" s="113">
        <v>44041</v>
      </c>
      <c r="E105" s="113">
        <v>44042</v>
      </c>
      <c r="F105" s="113"/>
      <c r="G105" s="113"/>
      <c r="H105" s="113"/>
      <c r="I105" s="113">
        <v>44043</v>
      </c>
      <c r="J105" s="173">
        <v>44043</v>
      </c>
      <c r="K105" s="148"/>
      <c r="L105" s="148"/>
      <c r="M105" s="148"/>
    </row>
    <row r="106" spans="1:13" ht="29.25" customHeight="1" hidden="1">
      <c r="A106" s="114" t="s">
        <v>273</v>
      </c>
      <c r="B106" s="114" t="s">
        <v>328</v>
      </c>
      <c r="C106" s="113">
        <v>44046</v>
      </c>
      <c r="D106" s="113">
        <v>44048</v>
      </c>
      <c r="E106" s="113">
        <v>44049</v>
      </c>
      <c r="F106" s="113"/>
      <c r="G106" s="113"/>
      <c r="H106" s="113"/>
      <c r="I106" s="113">
        <v>44050</v>
      </c>
      <c r="J106" s="173">
        <v>44050</v>
      </c>
      <c r="K106" s="148"/>
      <c r="L106" s="148"/>
      <c r="M106" s="148"/>
    </row>
    <row r="107" spans="1:13" ht="29.25" customHeight="1" hidden="1">
      <c r="A107" s="114" t="s">
        <v>294</v>
      </c>
      <c r="B107" s="114" t="s">
        <v>329</v>
      </c>
      <c r="C107" s="113">
        <v>44053</v>
      </c>
      <c r="D107" s="113">
        <v>44055</v>
      </c>
      <c r="E107" s="113">
        <v>44056</v>
      </c>
      <c r="F107" s="113"/>
      <c r="G107" s="113"/>
      <c r="H107" s="113"/>
      <c r="I107" s="113">
        <v>44057</v>
      </c>
      <c r="J107" s="173">
        <v>44057</v>
      </c>
      <c r="K107" s="148"/>
      <c r="L107" s="148"/>
      <c r="M107" s="148"/>
    </row>
    <row r="108" spans="1:13" ht="29.25" customHeight="1" hidden="1">
      <c r="A108" s="114" t="s">
        <v>361</v>
      </c>
      <c r="B108" s="114" t="s">
        <v>362</v>
      </c>
      <c r="C108" s="113">
        <v>44060</v>
      </c>
      <c r="D108" s="113">
        <v>44062</v>
      </c>
      <c r="E108" s="113">
        <v>44063</v>
      </c>
      <c r="F108" s="113"/>
      <c r="G108" s="113"/>
      <c r="H108" s="113"/>
      <c r="I108" s="113">
        <v>44064</v>
      </c>
      <c r="J108" s="173">
        <v>44064</v>
      </c>
      <c r="K108" s="148"/>
      <c r="L108" s="148"/>
      <c r="M108" s="148"/>
    </row>
    <row r="109" spans="1:13" ht="29.25" customHeight="1" hidden="1">
      <c r="A109" s="114" t="s">
        <v>273</v>
      </c>
      <c r="B109" s="114" t="s">
        <v>336</v>
      </c>
      <c r="C109" s="113">
        <v>44067</v>
      </c>
      <c r="D109" s="113">
        <v>44069</v>
      </c>
      <c r="E109" s="113">
        <v>44070</v>
      </c>
      <c r="F109" s="113"/>
      <c r="G109" s="113"/>
      <c r="H109" s="113"/>
      <c r="I109" s="113">
        <v>44071</v>
      </c>
      <c r="J109" s="173">
        <v>44071</v>
      </c>
      <c r="K109" s="148"/>
      <c r="L109" s="148"/>
      <c r="M109" s="148"/>
    </row>
    <row r="110" spans="1:13" ht="29.25" customHeight="1" hidden="1">
      <c r="A110" s="114" t="s">
        <v>294</v>
      </c>
      <c r="B110" s="114" t="s">
        <v>338</v>
      </c>
      <c r="C110" s="113">
        <v>44074</v>
      </c>
      <c r="D110" s="113">
        <v>44076</v>
      </c>
      <c r="E110" s="113">
        <v>44077</v>
      </c>
      <c r="F110" s="113"/>
      <c r="G110" s="113"/>
      <c r="H110" s="113"/>
      <c r="I110" s="113">
        <v>44078</v>
      </c>
      <c r="J110" s="173">
        <v>44078</v>
      </c>
      <c r="K110" s="148"/>
      <c r="L110" s="148"/>
      <c r="M110" s="148"/>
    </row>
    <row r="111" spans="1:13" ht="29.25" customHeight="1" hidden="1">
      <c r="A111" s="114" t="s">
        <v>361</v>
      </c>
      <c r="B111" s="114" t="s">
        <v>363</v>
      </c>
      <c r="C111" s="113">
        <v>44081</v>
      </c>
      <c r="D111" s="113">
        <v>44083</v>
      </c>
      <c r="E111" s="113">
        <v>44084</v>
      </c>
      <c r="F111" s="113"/>
      <c r="G111" s="113"/>
      <c r="H111" s="113"/>
      <c r="I111" s="113">
        <v>44085</v>
      </c>
      <c r="J111" s="173">
        <v>44085</v>
      </c>
      <c r="K111" s="148"/>
      <c r="L111" s="148"/>
      <c r="M111" s="148"/>
    </row>
    <row r="112" spans="1:13" ht="29.25" customHeight="1" hidden="1">
      <c r="A112" s="114" t="s">
        <v>273</v>
      </c>
      <c r="B112" s="114" t="s">
        <v>337</v>
      </c>
      <c r="C112" s="113">
        <v>44088</v>
      </c>
      <c r="D112" s="113">
        <v>44090</v>
      </c>
      <c r="E112" s="113">
        <v>44091</v>
      </c>
      <c r="F112" s="113"/>
      <c r="G112" s="113"/>
      <c r="H112" s="113"/>
      <c r="I112" s="113">
        <v>44092</v>
      </c>
      <c r="J112" s="173">
        <v>44092</v>
      </c>
      <c r="K112" s="148"/>
      <c r="L112" s="148"/>
      <c r="M112" s="148"/>
    </row>
    <row r="113" spans="1:13" ht="29.25" customHeight="1" hidden="1">
      <c r="A113" s="114" t="s">
        <v>294</v>
      </c>
      <c r="B113" s="114" t="s">
        <v>358</v>
      </c>
      <c r="C113" s="113">
        <v>44095</v>
      </c>
      <c r="D113" s="113">
        <v>44097</v>
      </c>
      <c r="E113" s="113">
        <v>44098</v>
      </c>
      <c r="F113" s="113"/>
      <c r="G113" s="113"/>
      <c r="H113" s="113"/>
      <c r="I113" s="113">
        <v>44099</v>
      </c>
      <c r="J113" s="173">
        <v>44099</v>
      </c>
      <c r="K113" s="148"/>
      <c r="L113" s="148"/>
      <c r="M113" s="148"/>
    </row>
    <row r="114" spans="1:13" ht="29.25" customHeight="1" hidden="1">
      <c r="A114" s="114" t="s">
        <v>361</v>
      </c>
      <c r="B114" s="114" t="s">
        <v>364</v>
      </c>
      <c r="C114" s="113">
        <v>44102</v>
      </c>
      <c r="D114" s="113">
        <v>44104</v>
      </c>
      <c r="E114" s="113">
        <v>44105</v>
      </c>
      <c r="F114" s="113"/>
      <c r="G114" s="113"/>
      <c r="H114" s="113"/>
      <c r="I114" s="113">
        <v>44106</v>
      </c>
      <c r="J114" s="173">
        <v>44106</v>
      </c>
      <c r="K114" s="148"/>
      <c r="L114" s="148"/>
      <c r="M114" s="148"/>
    </row>
    <row r="115" spans="1:13" ht="29.25" customHeight="1" hidden="1">
      <c r="A115" s="114" t="s">
        <v>144</v>
      </c>
      <c r="B115" s="114" t="s">
        <v>325</v>
      </c>
      <c r="C115" s="113">
        <v>44109</v>
      </c>
      <c r="D115" s="113">
        <v>44111</v>
      </c>
      <c r="E115" s="113">
        <v>44112</v>
      </c>
      <c r="F115" s="113"/>
      <c r="G115" s="113"/>
      <c r="H115" s="113"/>
      <c r="I115" s="113">
        <v>44113</v>
      </c>
      <c r="J115" s="173">
        <v>44113</v>
      </c>
      <c r="K115" s="148"/>
      <c r="L115" s="148"/>
      <c r="M115" s="148"/>
    </row>
    <row r="116" spans="1:13" ht="29.25" customHeight="1" hidden="1">
      <c r="A116" s="114" t="s">
        <v>294</v>
      </c>
      <c r="B116" s="114" t="s">
        <v>359</v>
      </c>
      <c r="C116" s="113">
        <v>44116</v>
      </c>
      <c r="D116" s="113">
        <v>44118</v>
      </c>
      <c r="E116" s="113">
        <v>44119</v>
      </c>
      <c r="F116" s="113"/>
      <c r="G116" s="113"/>
      <c r="H116" s="113"/>
      <c r="I116" s="113">
        <v>44120</v>
      </c>
      <c r="J116" s="173">
        <v>44120</v>
      </c>
      <c r="K116" s="148"/>
      <c r="L116" s="148"/>
      <c r="M116" s="148"/>
    </row>
    <row r="117" spans="1:13" ht="29.25" customHeight="1" hidden="1">
      <c r="A117" s="114" t="s">
        <v>361</v>
      </c>
      <c r="B117" s="114" t="s">
        <v>379</v>
      </c>
      <c r="C117" s="113">
        <v>44123</v>
      </c>
      <c r="D117" s="113">
        <v>44125</v>
      </c>
      <c r="E117" s="113">
        <v>44126</v>
      </c>
      <c r="F117" s="113"/>
      <c r="G117" s="113"/>
      <c r="H117" s="113"/>
      <c r="I117" s="113">
        <v>44127</v>
      </c>
      <c r="J117" s="173">
        <v>44127</v>
      </c>
      <c r="K117" s="148"/>
      <c r="L117" s="148"/>
      <c r="M117" s="148"/>
    </row>
    <row r="118" spans="1:13" ht="29.25" customHeight="1" hidden="1">
      <c r="A118" s="114" t="s">
        <v>392</v>
      </c>
      <c r="B118" s="114"/>
      <c r="C118" s="113"/>
      <c r="D118" s="113"/>
      <c r="E118" s="113"/>
      <c r="F118" s="113"/>
      <c r="G118" s="113"/>
      <c r="H118" s="113"/>
      <c r="I118" s="113"/>
      <c r="J118" s="173"/>
      <c r="K118" s="148"/>
      <c r="L118" s="148"/>
      <c r="M118" s="148"/>
    </row>
    <row r="119" spans="1:13" ht="29.25" customHeight="1" hidden="1">
      <c r="A119" s="114" t="s">
        <v>144</v>
      </c>
      <c r="B119" s="114" t="s">
        <v>326</v>
      </c>
      <c r="C119" s="113">
        <v>44137</v>
      </c>
      <c r="D119" s="113">
        <v>44139</v>
      </c>
      <c r="E119" s="113">
        <v>44140</v>
      </c>
      <c r="F119" s="113"/>
      <c r="G119" s="113"/>
      <c r="H119" s="113"/>
      <c r="I119" s="113">
        <v>44141</v>
      </c>
      <c r="J119" s="173">
        <v>44141</v>
      </c>
      <c r="K119" s="148"/>
      <c r="L119" s="148"/>
      <c r="M119" s="148"/>
    </row>
    <row r="120" spans="1:13" ht="29.25" customHeight="1" hidden="1">
      <c r="A120" s="114" t="s">
        <v>294</v>
      </c>
      <c r="B120" s="114" t="s">
        <v>380</v>
      </c>
      <c r="C120" s="113">
        <v>44144</v>
      </c>
      <c r="D120" s="113">
        <v>44146</v>
      </c>
      <c r="E120" s="113">
        <v>44147</v>
      </c>
      <c r="F120" s="113"/>
      <c r="G120" s="113"/>
      <c r="H120" s="113"/>
      <c r="I120" s="113">
        <v>44148</v>
      </c>
      <c r="J120" s="173">
        <v>44148</v>
      </c>
      <c r="K120" s="148"/>
      <c r="L120" s="148"/>
      <c r="M120" s="148"/>
    </row>
    <row r="121" spans="1:13" ht="29.25" customHeight="1" hidden="1">
      <c r="A121" s="114" t="s">
        <v>361</v>
      </c>
      <c r="B121" s="114" t="s">
        <v>381</v>
      </c>
      <c r="C121" s="113">
        <v>44151</v>
      </c>
      <c r="D121" s="113">
        <v>44153</v>
      </c>
      <c r="E121" s="113">
        <v>44154</v>
      </c>
      <c r="F121" s="113"/>
      <c r="G121" s="113"/>
      <c r="H121" s="113"/>
      <c r="I121" s="113">
        <v>44155</v>
      </c>
      <c r="J121" s="173">
        <v>44155</v>
      </c>
      <c r="K121" s="148"/>
      <c r="L121" s="148"/>
      <c r="M121" s="148"/>
    </row>
    <row r="122" spans="1:13" ht="29.25" customHeight="1" hidden="1">
      <c r="A122" s="114" t="s">
        <v>361</v>
      </c>
      <c r="B122" s="113" t="s">
        <v>406</v>
      </c>
      <c r="C122" s="113">
        <v>44179</v>
      </c>
      <c r="D122" s="113">
        <f>C122+2</f>
        <v>44181</v>
      </c>
      <c r="E122" s="113">
        <f>C122+3</f>
        <v>44182</v>
      </c>
      <c r="F122" s="113"/>
      <c r="G122" s="113"/>
      <c r="H122" s="113"/>
      <c r="I122" s="113">
        <f>C122+10</f>
        <v>44189</v>
      </c>
      <c r="J122" s="173">
        <f>I122+1</f>
        <v>44190</v>
      </c>
      <c r="K122" s="148"/>
      <c r="L122" s="148"/>
      <c r="M122" s="148"/>
    </row>
    <row r="123" spans="1:13" ht="29.25" customHeight="1" hidden="1">
      <c r="A123" s="114" t="s">
        <v>144</v>
      </c>
      <c r="B123" s="113" t="s">
        <v>358</v>
      </c>
      <c r="C123" s="113">
        <f>C122+7</f>
        <v>44186</v>
      </c>
      <c r="D123" s="113">
        <f>D122+7</f>
        <v>44188</v>
      </c>
      <c r="E123" s="113">
        <f>E122+7</f>
        <v>44189</v>
      </c>
      <c r="F123" s="113"/>
      <c r="G123" s="113"/>
      <c r="H123" s="113"/>
      <c r="I123" s="113">
        <f>I122+7</f>
        <v>44196</v>
      </c>
      <c r="J123" s="173">
        <f>J122+7</f>
        <v>44197</v>
      </c>
      <c r="K123" s="148"/>
      <c r="L123" s="148"/>
      <c r="M123" s="148"/>
    </row>
    <row r="124" spans="1:13" ht="29.25" customHeight="1" hidden="1">
      <c r="A124" s="114" t="s">
        <v>294</v>
      </c>
      <c r="B124" s="113" t="s">
        <v>402</v>
      </c>
      <c r="C124" s="113">
        <f aca="true" t="shared" si="3" ref="C124:C130">C123+7</f>
        <v>44193</v>
      </c>
      <c r="D124" s="113">
        <f aca="true" t="shared" si="4" ref="D124:D130">D123+7</f>
        <v>44195</v>
      </c>
      <c r="E124" s="113">
        <f aca="true" t="shared" si="5" ref="E124:E130">E123+7</f>
        <v>44196</v>
      </c>
      <c r="F124" s="113"/>
      <c r="G124" s="113"/>
      <c r="H124" s="113"/>
      <c r="I124" s="113">
        <f aca="true" t="shared" si="6" ref="I124:I129">I123+7</f>
        <v>44203</v>
      </c>
      <c r="J124" s="173">
        <f aca="true" t="shared" si="7" ref="J124:J129">J123+7</f>
        <v>44204</v>
      </c>
      <c r="K124" s="148"/>
      <c r="L124" s="148"/>
      <c r="M124" s="148"/>
    </row>
    <row r="125" spans="1:13" ht="29.25" customHeight="1" hidden="1">
      <c r="A125" s="114" t="s">
        <v>361</v>
      </c>
      <c r="B125" s="113" t="s">
        <v>407</v>
      </c>
      <c r="C125" s="113">
        <f t="shared" si="3"/>
        <v>44200</v>
      </c>
      <c r="D125" s="113">
        <f t="shared" si="4"/>
        <v>44202</v>
      </c>
      <c r="E125" s="113">
        <f t="shared" si="5"/>
        <v>44203</v>
      </c>
      <c r="F125" s="113"/>
      <c r="G125" s="113"/>
      <c r="H125" s="113"/>
      <c r="I125" s="113">
        <f t="shared" si="6"/>
        <v>44210</v>
      </c>
      <c r="J125" s="173">
        <f t="shared" si="7"/>
        <v>44211</v>
      </c>
      <c r="K125" s="148"/>
      <c r="L125" s="148"/>
      <c r="M125" s="148"/>
    </row>
    <row r="126" spans="1:13" ht="29.25" customHeight="1" hidden="1">
      <c r="A126" s="114" t="s">
        <v>144</v>
      </c>
      <c r="B126" s="113" t="s">
        <v>390</v>
      </c>
      <c r="C126" s="113">
        <f t="shared" si="3"/>
        <v>44207</v>
      </c>
      <c r="D126" s="113">
        <f t="shared" si="4"/>
        <v>44209</v>
      </c>
      <c r="E126" s="113">
        <f t="shared" si="5"/>
        <v>44210</v>
      </c>
      <c r="F126" s="113"/>
      <c r="G126" s="113"/>
      <c r="H126" s="113"/>
      <c r="I126" s="113">
        <f t="shared" si="6"/>
        <v>44217</v>
      </c>
      <c r="J126" s="173">
        <f t="shared" si="7"/>
        <v>44218</v>
      </c>
      <c r="K126" s="148"/>
      <c r="L126" s="148"/>
      <c r="M126" s="148"/>
    </row>
    <row r="127" spans="1:13" ht="29.25" customHeight="1" hidden="1">
      <c r="A127" s="114" t="s">
        <v>294</v>
      </c>
      <c r="B127" s="113" t="s">
        <v>390</v>
      </c>
      <c r="C127" s="113">
        <f t="shared" si="3"/>
        <v>44214</v>
      </c>
      <c r="D127" s="113">
        <f t="shared" si="4"/>
        <v>44216</v>
      </c>
      <c r="E127" s="113">
        <f t="shared" si="5"/>
        <v>44217</v>
      </c>
      <c r="F127" s="113"/>
      <c r="G127" s="113"/>
      <c r="H127" s="113"/>
      <c r="I127" s="113">
        <f t="shared" si="6"/>
        <v>44224</v>
      </c>
      <c r="J127" s="173">
        <f t="shared" si="7"/>
        <v>44225</v>
      </c>
      <c r="K127" s="148"/>
      <c r="L127" s="148"/>
      <c r="M127" s="148"/>
    </row>
    <row r="128" spans="1:13" ht="29.25" customHeight="1" hidden="1">
      <c r="A128" s="114" t="s">
        <v>361</v>
      </c>
      <c r="B128" s="113" t="s">
        <v>408</v>
      </c>
      <c r="C128" s="113">
        <f t="shared" si="3"/>
        <v>44221</v>
      </c>
      <c r="D128" s="113">
        <f t="shared" si="4"/>
        <v>44223</v>
      </c>
      <c r="E128" s="113">
        <f t="shared" si="5"/>
        <v>44224</v>
      </c>
      <c r="F128" s="113"/>
      <c r="G128" s="113"/>
      <c r="H128" s="113"/>
      <c r="I128" s="113">
        <f t="shared" si="6"/>
        <v>44231</v>
      </c>
      <c r="J128" s="173">
        <f t="shared" si="7"/>
        <v>44232</v>
      </c>
      <c r="K128" s="148"/>
      <c r="L128" s="148"/>
      <c r="M128" s="148"/>
    </row>
    <row r="129" spans="1:13" ht="29.25" customHeight="1" hidden="1">
      <c r="A129" s="114" t="s">
        <v>144</v>
      </c>
      <c r="B129" s="113" t="s">
        <v>403</v>
      </c>
      <c r="C129" s="113">
        <f t="shared" si="3"/>
        <v>44228</v>
      </c>
      <c r="D129" s="113">
        <f t="shared" si="4"/>
        <v>44230</v>
      </c>
      <c r="E129" s="113">
        <f t="shared" si="5"/>
        <v>44231</v>
      </c>
      <c r="F129" s="113"/>
      <c r="G129" s="113"/>
      <c r="H129" s="113"/>
      <c r="I129" s="113">
        <f t="shared" si="6"/>
        <v>44238</v>
      </c>
      <c r="J129" s="173">
        <f t="shared" si="7"/>
        <v>44239</v>
      </c>
      <c r="K129" s="148"/>
      <c r="L129" s="148"/>
      <c r="M129" s="148"/>
    </row>
    <row r="130" spans="1:13" ht="29.25" customHeight="1" hidden="1">
      <c r="A130" s="114" t="s">
        <v>294</v>
      </c>
      <c r="B130" s="113" t="s">
        <v>403</v>
      </c>
      <c r="C130" s="113">
        <f t="shared" si="3"/>
        <v>44235</v>
      </c>
      <c r="D130" s="113">
        <f t="shared" si="4"/>
        <v>44237</v>
      </c>
      <c r="E130" s="113">
        <f t="shared" si="5"/>
        <v>44238</v>
      </c>
      <c r="F130" s="113"/>
      <c r="G130" s="113"/>
      <c r="H130" s="113"/>
      <c r="I130" s="156" t="s">
        <v>425</v>
      </c>
      <c r="J130" s="174" t="s">
        <v>425</v>
      </c>
      <c r="K130" s="148"/>
      <c r="L130" s="148"/>
      <c r="M130" s="148"/>
    </row>
    <row r="131" spans="1:13" ht="29.25" customHeight="1" hidden="1">
      <c r="A131" s="114" t="s">
        <v>361</v>
      </c>
      <c r="B131" s="113" t="s">
        <v>409</v>
      </c>
      <c r="C131" s="113">
        <v>44242</v>
      </c>
      <c r="D131" s="113">
        <v>44244</v>
      </c>
      <c r="E131" s="113">
        <v>44245</v>
      </c>
      <c r="F131" s="113"/>
      <c r="G131" s="113"/>
      <c r="H131" s="113"/>
      <c r="I131" s="113">
        <v>44252</v>
      </c>
      <c r="J131" s="173">
        <v>44253</v>
      </c>
      <c r="K131" s="148"/>
      <c r="L131" s="148"/>
      <c r="M131" s="148"/>
    </row>
    <row r="132" spans="1:13" ht="29.25" customHeight="1" hidden="1">
      <c r="A132" s="114" t="s">
        <v>144</v>
      </c>
      <c r="B132" s="113" t="s">
        <v>404</v>
      </c>
      <c r="C132" s="113">
        <v>44249</v>
      </c>
      <c r="D132" s="113">
        <v>44251</v>
      </c>
      <c r="E132" s="113">
        <v>44252</v>
      </c>
      <c r="F132" s="113"/>
      <c r="G132" s="113"/>
      <c r="H132" s="113"/>
      <c r="I132" s="113">
        <v>44259</v>
      </c>
      <c r="J132" s="173">
        <v>44260</v>
      </c>
      <c r="K132" s="148"/>
      <c r="L132" s="148"/>
      <c r="M132" s="148"/>
    </row>
    <row r="133" spans="1:13" ht="29.25" customHeight="1" hidden="1">
      <c r="A133" s="114" t="s">
        <v>294</v>
      </c>
      <c r="B133" s="113" t="s">
        <v>404</v>
      </c>
      <c r="C133" s="113">
        <v>44256</v>
      </c>
      <c r="D133" s="243" t="s">
        <v>293</v>
      </c>
      <c r="E133" s="244"/>
      <c r="F133" s="244"/>
      <c r="G133" s="244"/>
      <c r="H133" s="244"/>
      <c r="I133" s="244"/>
      <c r="J133" s="244"/>
      <c r="K133" s="148"/>
      <c r="L133" s="148"/>
      <c r="M133" s="148"/>
    </row>
    <row r="134" spans="1:13" ht="29.25" customHeight="1" hidden="1">
      <c r="A134" s="114" t="s">
        <v>361</v>
      </c>
      <c r="B134" s="113" t="s">
        <v>423</v>
      </c>
      <c r="C134" s="113">
        <v>44263</v>
      </c>
      <c r="D134" s="113">
        <v>44265</v>
      </c>
      <c r="E134" s="113">
        <v>44266</v>
      </c>
      <c r="F134" s="113"/>
      <c r="G134" s="113"/>
      <c r="H134" s="113"/>
      <c r="I134" s="113">
        <v>44273</v>
      </c>
      <c r="J134" s="173">
        <v>44274</v>
      </c>
      <c r="K134" s="148"/>
      <c r="L134" s="148"/>
      <c r="M134" s="148"/>
    </row>
    <row r="135" spans="1:13" ht="29.25" customHeight="1" hidden="1">
      <c r="A135" s="114" t="s">
        <v>144</v>
      </c>
      <c r="B135" s="113" t="s">
        <v>418</v>
      </c>
      <c r="C135" s="113">
        <v>44270</v>
      </c>
      <c r="D135" s="113">
        <v>44272</v>
      </c>
      <c r="E135" s="113">
        <v>44273</v>
      </c>
      <c r="F135" s="113"/>
      <c r="G135" s="113"/>
      <c r="H135" s="113"/>
      <c r="I135" s="113">
        <v>44280</v>
      </c>
      <c r="J135" s="173">
        <v>44281</v>
      </c>
      <c r="K135" s="148"/>
      <c r="L135" s="148"/>
      <c r="M135" s="148"/>
    </row>
    <row r="136" spans="1:13" ht="29.25" customHeight="1" hidden="1">
      <c r="A136" s="157" t="s">
        <v>430</v>
      </c>
      <c r="B136" s="113" t="s">
        <v>422</v>
      </c>
      <c r="C136" s="113">
        <v>44277</v>
      </c>
      <c r="D136" s="113">
        <v>44279</v>
      </c>
      <c r="E136" s="113">
        <v>44280</v>
      </c>
      <c r="F136" s="113"/>
      <c r="G136" s="113"/>
      <c r="H136" s="113"/>
      <c r="I136" s="113">
        <v>44287</v>
      </c>
      <c r="J136" s="173">
        <v>44288</v>
      </c>
      <c r="K136" s="148"/>
      <c r="L136" s="148"/>
      <c r="M136" s="148"/>
    </row>
    <row r="137" spans="1:13" ht="29.25" customHeight="1" hidden="1">
      <c r="A137" s="114" t="s">
        <v>361</v>
      </c>
      <c r="B137" s="113" t="s">
        <v>424</v>
      </c>
      <c r="C137" s="113">
        <v>44284</v>
      </c>
      <c r="D137" s="113">
        <v>44286</v>
      </c>
      <c r="E137" s="113">
        <v>44287</v>
      </c>
      <c r="F137" s="113"/>
      <c r="G137" s="113"/>
      <c r="H137" s="113"/>
      <c r="I137" s="113">
        <v>44294</v>
      </c>
      <c r="J137" s="173">
        <v>44295</v>
      </c>
      <c r="K137" s="148"/>
      <c r="L137" s="148"/>
      <c r="M137" s="148"/>
    </row>
    <row r="138" spans="1:13" ht="29.25" customHeight="1" hidden="1">
      <c r="A138" s="114" t="s">
        <v>144</v>
      </c>
      <c r="B138" s="113" t="s">
        <v>421</v>
      </c>
      <c r="C138" s="113">
        <v>44291</v>
      </c>
      <c r="D138" s="113">
        <v>44293</v>
      </c>
      <c r="E138" s="113">
        <v>44294</v>
      </c>
      <c r="F138" s="113"/>
      <c r="G138" s="113"/>
      <c r="H138" s="113"/>
      <c r="I138" s="113">
        <v>44301</v>
      </c>
      <c r="J138" s="173">
        <v>44302</v>
      </c>
      <c r="K138" s="148"/>
      <c r="L138" s="148"/>
      <c r="M138" s="148"/>
    </row>
    <row r="139" spans="1:13" ht="29.25" customHeight="1" hidden="1">
      <c r="A139" s="157" t="s">
        <v>430</v>
      </c>
      <c r="B139" s="113" t="s">
        <v>436</v>
      </c>
      <c r="C139" s="113">
        <v>44298</v>
      </c>
      <c r="D139" s="113">
        <v>44300</v>
      </c>
      <c r="E139" s="113">
        <v>44301</v>
      </c>
      <c r="F139" s="113"/>
      <c r="G139" s="113"/>
      <c r="H139" s="113"/>
      <c r="I139" s="113">
        <v>44308</v>
      </c>
      <c r="J139" s="173">
        <v>44309</v>
      </c>
      <c r="K139" s="148"/>
      <c r="L139" s="148"/>
      <c r="M139" s="148"/>
    </row>
    <row r="140" spans="1:13" ht="29.25" customHeight="1" hidden="1">
      <c r="A140" s="114" t="s">
        <v>361</v>
      </c>
      <c r="B140" s="113" t="s">
        <v>437</v>
      </c>
      <c r="C140" s="113">
        <v>44305</v>
      </c>
      <c r="D140" s="113">
        <v>44307</v>
      </c>
      <c r="E140" s="113">
        <v>44308</v>
      </c>
      <c r="F140" s="113"/>
      <c r="G140" s="113"/>
      <c r="H140" s="113"/>
      <c r="I140" s="113">
        <v>44315</v>
      </c>
      <c r="J140" s="173">
        <v>44316</v>
      </c>
      <c r="K140" s="148"/>
      <c r="L140" s="148"/>
      <c r="M140" s="148"/>
    </row>
    <row r="141" spans="1:13" ht="29.25" customHeight="1" hidden="1">
      <c r="A141" s="114" t="s">
        <v>144</v>
      </c>
      <c r="B141" s="113" t="s">
        <v>422</v>
      </c>
      <c r="C141" s="113">
        <v>44312</v>
      </c>
      <c r="D141" s="113">
        <v>44314</v>
      </c>
      <c r="E141" s="113">
        <v>44315</v>
      </c>
      <c r="F141" s="113"/>
      <c r="G141" s="113"/>
      <c r="H141" s="113"/>
      <c r="I141" s="113">
        <v>44322</v>
      </c>
      <c r="J141" s="173">
        <v>44323</v>
      </c>
      <c r="K141" s="148"/>
      <c r="L141" s="148"/>
      <c r="M141" s="148"/>
    </row>
    <row r="142" spans="1:13" ht="29.25" customHeight="1" hidden="1">
      <c r="A142" s="157" t="s">
        <v>430</v>
      </c>
      <c r="B142" s="113" t="s">
        <v>438</v>
      </c>
      <c r="C142" s="113">
        <v>44319</v>
      </c>
      <c r="D142" s="113">
        <v>44321</v>
      </c>
      <c r="E142" s="113">
        <v>44322</v>
      </c>
      <c r="F142" s="113"/>
      <c r="G142" s="113"/>
      <c r="H142" s="113"/>
      <c r="I142" s="113">
        <v>44329</v>
      </c>
      <c r="J142" s="173">
        <v>44330</v>
      </c>
      <c r="K142" s="148"/>
      <c r="L142" s="148"/>
      <c r="M142" s="148"/>
    </row>
    <row r="143" spans="1:13" ht="29.25" customHeight="1" hidden="1">
      <c r="A143" s="114" t="s">
        <v>341</v>
      </c>
      <c r="B143" s="113" t="s">
        <v>452</v>
      </c>
      <c r="C143" s="113">
        <v>44326</v>
      </c>
      <c r="D143" s="113">
        <v>44328</v>
      </c>
      <c r="E143" s="113">
        <v>44329</v>
      </c>
      <c r="F143" s="113">
        <f>E143+3</f>
        <v>44332</v>
      </c>
      <c r="G143" s="113">
        <f>F143+6</f>
        <v>44338</v>
      </c>
      <c r="H143" s="113">
        <f>G143+1</f>
        <v>44339</v>
      </c>
      <c r="I143" s="113">
        <f>H143+5</f>
        <v>44344</v>
      </c>
      <c r="J143" s="173">
        <f>I143+1</f>
        <v>44345</v>
      </c>
      <c r="K143" s="148"/>
      <c r="L143" s="148"/>
      <c r="M143" s="148"/>
    </row>
    <row r="144" spans="1:13" ht="29.25" customHeight="1" hidden="1">
      <c r="A144" s="114" t="s">
        <v>144</v>
      </c>
      <c r="B144" s="113" t="s">
        <v>436</v>
      </c>
      <c r="C144" s="113">
        <v>44333</v>
      </c>
      <c r="D144" s="113">
        <v>44335</v>
      </c>
      <c r="E144" s="113">
        <v>44336</v>
      </c>
      <c r="F144" s="113">
        <f>E144+3</f>
        <v>44339</v>
      </c>
      <c r="G144" s="113">
        <f>F144+6</f>
        <v>44345</v>
      </c>
      <c r="H144" s="113">
        <f>G144+1</f>
        <v>44346</v>
      </c>
      <c r="I144" s="113">
        <f>H144+5</f>
        <v>44351</v>
      </c>
      <c r="J144" s="173">
        <f>I144+1</f>
        <v>44352</v>
      </c>
      <c r="K144" s="148"/>
      <c r="L144" s="148"/>
      <c r="M144" s="148"/>
    </row>
    <row r="145" spans="1:13" ht="29.25" customHeight="1" hidden="1">
      <c r="A145" s="157" t="s">
        <v>451</v>
      </c>
      <c r="B145" s="113" t="s">
        <v>453</v>
      </c>
      <c r="C145" s="113">
        <v>44340</v>
      </c>
      <c r="D145" s="113">
        <v>44342</v>
      </c>
      <c r="E145" s="113">
        <v>44343</v>
      </c>
      <c r="F145" s="113">
        <f>E145+3</f>
        <v>44346</v>
      </c>
      <c r="G145" s="113">
        <f>F145+6</f>
        <v>44352</v>
      </c>
      <c r="H145" s="113">
        <f>G145+1</f>
        <v>44353</v>
      </c>
      <c r="I145" s="113">
        <f>H145+5</f>
        <v>44358</v>
      </c>
      <c r="J145" s="173">
        <f>I145+1</f>
        <v>44359</v>
      </c>
      <c r="K145" s="148"/>
      <c r="L145" s="148"/>
      <c r="M145" s="148"/>
    </row>
    <row r="146" spans="1:13" ht="29.25" customHeight="1" hidden="1">
      <c r="A146" s="114" t="s">
        <v>114</v>
      </c>
      <c r="B146" s="113" t="s">
        <v>454</v>
      </c>
      <c r="C146" s="113">
        <v>44347</v>
      </c>
      <c r="D146" s="113">
        <v>44349</v>
      </c>
      <c r="E146" s="113">
        <v>44350</v>
      </c>
      <c r="F146" s="113">
        <f>E146+3</f>
        <v>44353</v>
      </c>
      <c r="G146" s="113">
        <f>F146+6</f>
        <v>44359</v>
      </c>
      <c r="H146" s="113">
        <f>G146+1</f>
        <v>44360</v>
      </c>
      <c r="I146" s="113">
        <f>H146+5</f>
        <v>44365</v>
      </c>
      <c r="J146" s="173">
        <f>I146+1</f>
        <v>44366</v>
      </c>
      <c r="K146" s="148"/>
      <c r="L146" s="148"/>
      <c r="M146" s="148"/>
    </row>
    <row r="147" spans="1:14" ht="29.25" customHeight="1" hidden="1">
      <c r="A147" s="114" t="s">
        <v>470</v>
      </c>
      <c r="B147" s="113" t="s">
        <v>509</v>
      </c>
      <c r="C147" s="113">
        <v>44550</v>
      </c>
      <c r="D147" s="113">
        <f>C147+2</f>
        <v>44552</v>
      </c>
      <c r="E147" s="113">
        <v>44553</v>
      </c>
      <c r="F147" s="113">
        <v>44554</v>
      </c>
      <c r="G147" s="113">
        <v>44557</v>
      </c>
      <c r="H147" s="113">
        <v>44559</v>
      </c>
      <c r="I147" s="113">
        <f>H147+5</f>
        <v>44564</v>
      </c>
      <c r="J147" s="173">
        <f>I147+1</f>
        <v>44565</v>
      </c>
      <c r="K147" s="113">
        <v>44560</v>
      </c>
      <c r="L147" s="113">
        <v>44561</v>
      </c>
      <c r="M147" s="113">
        <v>44197</v>
      </c>
      <c r="N147" s="113"/>
    </row>
    <row r="148" spans="1:13" ht="29.25" customHeight="1" hidden="1">
      <c r="A148" s="157" t="s">
        <v>523</v>
      </c>
      <c r="B148" s="113" t="s">
        <v>524</v>
      </c>
      <c r="C148" s="113">
        <f>C147+7</f>
        <v>44557</v>
      </c>
      <c r="D148" s="113">
        <f aca="true" t="shared" si="8" ref="D148:M148">D147+7</f>
        <v>44559</v>
      </c>
      <c r="E148" s="113">
        <f t="shared" si="8"/>
        <v>44560</v>
      </c>
      <c r="F148" s="113">
        <f t="shared" si="8"/>
        <v>44561</v>
      </c>
      <c r="G148" s="113">
        <f t="shared" si="8"/>
        <v>44564</v>
      </c>
      <c r="H148" s="113">
        <f t="shared" si="8"/>
        <v>44566</v>
      </c>
      <c r="I148" s="113">
        <f t="shared" si="8"/>
        <v>44571</v>
      </c>
      <c r="J148" s="113">
        <f t="shared" si="8"/>
        <v>44572</v>
      </c>
      <c r="K148" s="113">
        <f t="shared" si="8"/>
        <v>44567</v>
      </c>
      <c r="L148" s="113">
        <f t="shared" si="8"/>
        <v>44568</v>
      </c>
      <c r="M148" s="113">
        <f t="shared" si="8"/>
        <v>44204</v>
      </c>
    </row>
    <row r="149" spans="1:13" ht="29.25" customHeight="1" hidden="1">
      <c r="A149" s="114" t="s">
        <v>105</v>
      </c>
      <c r="B149" s="113" t="s">
        <v>510</v>
      </c>
      <c r="C149" s="113">
        <f>C148+7</f>
        <v>44564</v>
      </c>
      <c r="D149" s="113">
        <f aca="true" t="shared" si="9" ref="D149:M150">D148+7</f>
        <v>44566</v>
      </c>
      <c r="E149" s="113">
        <f t="shared" si="9"/>
        <v>44567</v>
      </c>
      <c r="F149" s="113">
        <f t="shared" si="9"/>
        <v>44568</v>
      </c>
      <c r="G149" s="113">
        <f t="shared" si="9"/>
        <v>44571</v>
      </c>
      <c r="H149" s="113">
        <f t="shared" si="9"/>
        <v>44573</v>
      </c>
      <c r="I149" s="113">
        <f t="shared" si="9"/>
        <v>44578</v>
      </c>
      <c r="J149" s="113">
        <f t="shared" si="9"/>
        <v>44579</v>
      </c>
      <c r="K149" s="113">
        <f t="shared" si="9"/>
        <v>44574</v>
      </c>
      <c r="L149" s="113">
        <f t="shared" si="9"/>
        <v>44575</v>
      </c>
      <c r="M149" s="113">
        <f t="shared" si="9"/>
        <v>44211</v>
      </c>
    </row>
    <row r="150" spans="1:13" ht="29.25" customHeight="1" hidden="1">
      <c r="A150" s="114" t="s">
        <v>471</v>
      </c>
      <c r="B150" s="177" t="s">
        <v>525</v>
      </c>
      <c r="C150" s="113">
        <f>C149+7</f>
        <v>44571</v>
      </c>
      <c r="D150" s="113">
        <f t="shared" si="9"/>
        <v>44573</v>
      </c>
      <c r="E150" s="113">
        <f t="shared" si="9"/>
        <v>44574</v>
      </c>
      <c r="F150" s="113">
        <f t="shared" si="9"/>
        <v>44575</v>
      </c>
      <c r="G150" s="113">
        <f t="shared" si="9"/>
        <v>44578</v>
      </c>
      <c r="H150" s="113">
        <f t="shared" si="9"/>
        <v>44580</v>
      </c>
      <c r="I150" s="113">
        <f t="shared" si="9"/>
        <v>44585</v>
      </c>
      <c r="J150" s="113">
        <f t="shared" si="9"/>
        <v>44586</v>
      </c>
      <c r="K150" s="113">
        <f t="shared" si="9"/>
        <v>44581</v>
      </c>
      <c r="L150" s="113">
        <f t="shared" si="9"/>
        <v>44582</v>
      </c>
      <c r="M150" s="113">
        <f t="shared" si="9"/>
        <v>44218</v>
      </c>
    </row>
    <row r="151" spans="1:13" ht="29.25" customHeight="1" hidden="1">
      <c r="A151" s="157" t="str">
        <f>A148</f>
        <v>TS SHANGHAI</v>
      </c>
      <c r="B151" s="113" t="s">
        <v>511</v>
      </c>
      <c r="C151" s="113">
        <f>C150+7</f>
        <v>44578</v>
      </c>
      <c r="D151" s="225" t="s">
        <v>115</v>
      </c>
      <c r="E151" s="226"/>
      <c r="F151" s="226"/>
      <c r="G151" s="226"/>
      <c r="H151" s="226"/>
      <c r="I151" s="226"/>
      <c r="J151" s="226"/>
      <c r="K151" s="226"/>
      <c r="L151" s="226"/>
      <c r="M151" s="227"/>
    </row>
    <row r="152" spans="1:13" ht="29.25" customHeight="1" hidden="1">
      <c r="A152" s="157" t="s">
        <v>105</v>
      </c>
      <c r="B152" s="113" t="s">
        <v>511</v>
      </c>
      <c r="C152" s="113">
        <v>44585</v>
      </c>
      <c r="D152" s="225" t="s">
        <v>527</v>
      </c>
      <c r="E152" s="226"/>
      <c r="F152" s="226"/>
      <c r="G152" s="226"/>
      <c r="H152" s="226"/>
      <c r="I152" s="226"/>
      <c r="J152" s="226"/>
      <c r="K152" s="226"/>
      <c r="L152" s="226"/>
      <c r="M152" s="227"/>
    </row>
    <row r="153" spans="1:13" ht="29.25" customHeight="1" hidden="1">
      <c r="A153" s="157" t="s">
        <v>105</v>
      </c>
      <c r="B153" s="113" t="s">
        <v>511</v>
      </c>
      <c r="C153" s="113">
        <v>44592</v>
      </c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1:13" ht="29.25" customHeight="1" hidden="1">
      <c r="A154" s="114" t="str">
        <f>A151</f>
        <v>TS SHANGHAI</v>
      </c>
      <c r="B154" s="113" t="s">
        <v>512</v>
      </c>
      <c r="C154" s="113">
        <v>44599</v>
      </c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1:13" ht="29.25" customHeight="1" hidden="1">
      <c r="A155" s="114" t="s">
        <v>523</v>
      </c>
      <c r="B155" s="113" t="s">
        <v>512</v>
      </c>
      <c r="C155" s="113">
        <v>44606</v>
      </c>
      <c r="D155" s="113">
        <v>44608</v>
      </c>
      <c r="E155" s="113">
        <v>44609</v>
      </c>
      <c r="F155" s="113">
        <v>44610</v>
      </c>
      <c r="G155" s="113">
        <v>44613</v>
      </c>
      <c r="H155" s="113">
        <v>44615</v>
      </c>
      <c r="I155" s="113">
        <v>44620</v>
      </c>
      <c r="J155" s="113">
        <v>44621</v>
      </c>
      <c r="K155" s="113">
        <v>44616</v>
      </c>
      <c r="L155" s="113">
        <v>44617</v>
      </c>
      <c r="M155" s="113">
        <v>44253</v>
      </c>
    </row>
    <row r="156" spans="1:13" ht="29.25" customHeight="1" hidden="1">
      <c r="A156" s="157" t="s">
        <v>105</v>
      </c>
      <c r="B156" s="113" t="s">
        <v>512</v>
      </c>
      <c r="C156" s="113">
        <v>44613</v>
      </c>
      <c r="D156" s="113">
        <v>44615</v>
      </c>
      <c r="E156" s="113">
        <v>44616</v>
      </c>
      <c r="F156" s="113">
        <v>44617</v>
      </c>
      <c r="G156" s="113">
        <v>44620</v>
      </c>
      <c r="H156" s="113">
        <v>44622</v>
      </c>
      <c r="I156" s="113">
        <v>44627</v>
      </c>
      <c r="J156" s="113">
        <v>44628</v>
      </c>
      <c r="K156" s="113">
        <v>44623</v>
      </c>
      <c r="L156" s="113">
        <v>44624</v>
      </c>
      <c r="M156" s="113">
        <v>44260</v>
      </c>
    </row>
    <row r="157" spans="1:13" ht="29.25" customHeight="1" hidden="1">
      <c r="A157" s="114" t="s">
        <v>536</v>
      </c>
      <c r="B157" s="113" t="s">
        <v>537</v>
      </c>
      <c r="C157" s="113">
        <v>44620</v>
      </c>
      <c r="D157" s="113">
        <v>44622</v>
      </c>
      <c r="E157" s="113">
        <v>44623</v>
      </c>
      <c r="F157" s="113">
        <v>44624</v>
      </c>
      <c r="G157" s="113">
        <v>44627</v>
      </c>
      <c r="H157" s="113">
        <v>44629</v>
      </c>
      <c r="I157" s="113">
        <v>44634</v>
      </c>
      <c r="J157" s="113">
        <v>44635</v>
      </c>
      <c r="K157" s="113">
        <v>44630</v>
      </c>
      <c r="L157" s="113">
        <v>44631</v>
      </c>
      <c r="M157" s="113">
        <v>44267</v>
      </c>
    </row>
    <row r="158" spans="1:13" ht="29.25" customHeight="1" hidden="1">
      <c r="A158" s="157" t="s">
        <v>523</v>
      </c>
      <c r="B158" s="113" t="s">
        <v>513</v>
      </c>
      <c r="C158" s="113">
        <v>44627</v>
      </c>
      <c r="D158" s="113">
        <v>44629</v>
      </c>
      <c r="E158" s="113">
        <v>44630</v>
      </c>
      <c r="F158" s="113">
        <v>44631</v>
      </c>
      <c r="G158" s="113">
        <v>44634</v>
      </c>
      <c r="H158" s="113">
        <v>44636</v>
      </c>
      <c r="I158" s="113">
        <v>44641</v>
      </c>
      <c r="J158" s="113">
        <v>44642</v>
      </c>
      <c r="K158" s="113">
        <v>44637</v>
      </c>
      <c r="L158" s="113">
        <v>44638</v>
      </c>
      <c r="M158" s="113">
        <v>44274</v>
      </c>
    </row>
    <row r="159" spans="1:13" ht="29.25" customHeight="1" hidden="1">
      <c r="A159" s="157" t="s">
        <v>105</v>
      </c>
      <c r="B159" s="113" t="s">
        <v>513</v>
      </c>
      <c r="C159" s="113">
        <v>44634</v>
      </c>
      <c r="D159" s="113">
        <v>44636</v>
      </c>
      <c r="E159" s="113">
        <v>44637</v>
      </c>
      <c r="F159" s="113">
        <v>44638</v>
      </c>
      <c r="G159" s="113">
        <v>44641</v>
      </c>
      <c r="H159" s="113">
        <v>44643</v>
      </c>
      <c r="I159" s="113">
        <v>44648</v>
      </c>
      <c r="J159" s="113">
        <v>44649</v>
      </c>
      <c r="K159" s="113">
        <v>44644</v>
      </c>
      <c r="L159" s="113">
        <v>44645</v>
      </c>
      <c r="M159" s="113">
        <v>44281</v>
      </c>
    </row>
    <row r="160" spans="1:13" ht="29.25" customHeight="1" hidden="1">
      <c r="A160" s="114" t="s">
        <v>536</v>
      </c>
      <c r="B160" s="113" t="s">
        <v>538</v>
      </c>
      <c r="C160" s="113">
        <v>44641</v>
      </c>
      <c r="D160" s="113">
        <v>44643</v>
      </c>
      <c r="E160" s="113">
        <v>44644</v>
      </c>
      <c r="F160" s="113">
        <v>44645</v>
      </c>
      <c r="G160" s="113">
        <v>44648</v>
      </c>
      <c r="H160" s="113">
        <v>44650</v>
      </c>
      <c r="I160" s="113">
        <v>44655</v>
      </c>
      <c r="J160" s="113">
        <v>44656</v>
      </c>
      <c r="K160" s="113">
        <v>44651</v>
      </c>
      <c r="L160" s="113">
        <v>44652</v>
      </c>
      <c r="M160" s="113">
        <v>44288</v>
      </c>
    </row>
    <row r="161" spans="1:13" ht="29.25" customHeight="1" hidden="1">
      <c r="A161" s="157" t="s">
        <v>523</v>
      </c>
      <c r="B161" s="113" t="s">
        <v>537</v>
      </c>
      <c r="C161" s="113">
        <v>44648</v>
      </c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3" ht="29.25" customHeight="1" hidden="1">
      <c r="A162" s="157" t="s">
        <v>523</v>
      </c>
      <c r="B162" s="113" t="s">
        <v>537</v>
      </c>
      <c r="C162" s="113">
        <v>44655</v>
      </c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1:13" ht="29.25" customHeight="1" hidden="1">
      <c r="A163" s="157" t="s">
        <v>523</v>
      </c>
      <c r="B163" s="113" t="s">
        <v>537</v>
      </c>
      <c r="C163" s="113">
        <v>44662</v>
      </c>
      <c r="D163" s="113">
        <v>44664</v>
      </c>
      <c r="E163" s="113">
        <v>44665</v>
      </c>
      <c r="F163" s="113">
        <v>44666</v>
      </c>
      <c r="G163" s="113">
        <v>44669</v>
      </c>
      <c r="H163" s="113">
        <v>44671</v>
      </c>
      <c r="I163" s="113">
        <v>44676</v>
      </c>
      <c r="J163" s="113">
        <v>44677</v>
      </c>
      <c r="K163" s="113">
        <v>44672</v>
      </c>
      <c r="L163" s="113">
        <v>44673</v>
      </c>
      <c r="M163" s="113">
        <v>44309</v>
      </c>
    </row>
    <row r="164" spans="1:13" ht="29.25" customHeight="1" hidden="1">
      <c r="A164" s="114" t="s">
        <v>558</v>
      </c>
      <c r="B164" s="113" t="s">
        <v>559</v>
      </c>
      <c r="C164" s="113">
        <v>44669</v>
      </c>
      <c r="D164" s="113">
        <v>44671</v>
      </c>
      <c r="E164" s="113">
        <v>44672</v>
      </c>
      <c r="F164" s="113">
        <v>44673</v>
      </c>
      <c r="G164" s="113">
        <v>44676</v>
      </c>
      <c r="H164" s="113">
        <v>44678</v>
      </c>
      <c r="I164" s="113">
        <v>44683</v>
      </c>
      <c r="J164" s="113">
        <v>44684</v>
      </c>
      <c r="K164" s="113">
        <v>44679</v>
      </c>
      <c r="L164" s="113">
        <v>44680</v>
      </c>
      <c r="M164" s="113">
        <v>44316</v>
      </c>
    </row>
    <row r="165" spans="1:13" ht="29.25" customHeight="1" hidden="1">
      <c r="A165" s="157" t="s">
        <v>116</v>
      </c>
      <c r="B165" s="113" t="s">
        <v>560</v>
      </c>
      <c r="C165" s="113">
        <v>44676</v>
      </c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3" ht="29.25" customHeight="1" hidden="1">
      <c r="A166" s="157" t="s">
        <v>523</v>
      </c>
      <c r="B166" s="113" t="s">
        <v>538</v>
      </c>
      <c r="C166" s="113">
        <v>44683</v>
      </c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ht="29.25" customHeight="1" hidden="1">
      <c r="A167" s="114" t="s">
        <v>558</v>
      </c>
      <c r="B167" s="113" t="s">
        <v>561</v>
      </c>
      <c r="C167" s="113">
        <v>44690</v>
      </c>
      <c r="D167" s="113">
        <v>44692</v>
      </c>
      <c r="E167" s="113">
        <v>44693</v>
      </c>
      <c r="F167" s="113">
        <v>44694</v>
      </c>
      <c r="G167" s="113">
        <v>44697</v>
      </c>
      <c r="H167" s="113">
        <v>44699</v>
      </c>
      <c r="I167" s="113">
        <v>44704</v>
      </c>
      <c r="J167" s="113">
        <v>44705</v>
      </c>
      <c r="K167" s="113">
        <v>44700</v>
      </c>
      <c r="L167" s="113">
        <v>44701</v>
      </c>
      <c r="M167" s="113">
        <v>44337</v>
      </c>
    </row>
    <row r="168" spans="1:13" ht="29.25" customHeight="1" hidden="1">
      <c r="A168" s="157" t="s">
        <v>574</v>
      </c>
      <c r="B168" s="113" t="s">
        <v>559</v>
      </c>
      <c r="C168" s="113">
        <v>44697</v>
      </c>
      <c r="D168" s="113">
        <v>44699</v>
      </c>
      <c r="E168" s="113">
        <v>44700</v>
      </c>
      <c r="F168" s="113">
        <v>44701</v>
      </c>
      <c r="G168" s="113">
        <v>44704</v>
      </c>
      <c r="H168" s="113">
        <v>44706</v>
      </c>
      <c r="I168" s="113">
        <v>44711</v>
      </c>
      <c r="J168" s="113">
        <v>44712</v>
      </c>
      <c r="K168" s="113">
        <v>44707</v>
      </c>
      <c r="L168" s="113">
        <v>44708</v>
      </c>
      <c r="M168" s="113">
        <v>44344</v>
      </c>
    </row>
    <row r="169" spans="1:13" ht="29.25" customHeight="1" hidden="1">
      <c r="A169" s="114" t="s">
        <v>523</v>
      </c>
      <c r="B169" s="113" t="s">
        <v>539</v>
      </c>
      <c r="C169" s="113">
        <v>44704</v>
      </c>
      <c r="D169" s="113">
        <v>44706</v>
      </c>
      <c r="E169" s="113">
        <v>44707</v>
      </c>
      <c r="F169" s="113">
        <v>44708</v>
      </c>
      <c r="G169" s="113">
        <v>44711</v>
      </c>
      <c r="H169" s="113">
        <v>44713</v>
      </c>
      <c r="I169" s="113">
        <v>44718</v>
      </c>
      <c r="J169" s="113">
        <v>44719</v>
      </c>
      <c r="K169" s="113">
        <v>44714</v>
      </c>
      <c r="L169" s="113">
        <v>44715</v>
      </c>
      <c r="M169" s="113">
        <v>44351</v>
      </c>
    </row>
    <row r="170" spans="1:13" ht="29.25" customHeight="1" hidden="1">
      <c r="A170" s="114" t="s">
        <v>558</v>
      </c>
      <c r="B170" s="113" t="s">
        <v>564</v>
      </c>
      <c r="C170" s="113">
        <v>44711</v>
      </c>
      <c r="D170" s="113">
        <v>44713</v>
      </c>
      <c r="E170" s="113">
        <v>44714</v>
      </c>
      <c r="F170" s="113">
        <v>44715</v>
      </c>
      <c r="G170" s="113">
        <v>44718</v>
      </c>
      <c r="H170" s="113">
        <v>44720</v>
      </c>
      <c r="I170" s="113">
        <v>44725</v>
      </c>
      <c r="J170" s="113">
        <v>44726</v>
      </c>
      <c r="K170" s="113">
        <v>44721</v>
      </c>
      <c r="L170" s="113">
        <v>44722</v>
      </c>
      <c r="M170" s="113">
        <v>44358</v>
      </c>
    </row>
    <row r="171" spans="1:13" ht="37.5" customHeight="1" hidden="1">
      <c r="A171" s="157" t="s">
        <v>574</v>
      </c>
      <c r="B171" s="113" t="s">
        <v>561</v>
      </c>
      <c r="C171" s="113">
        <v>44718</v>
      </c>
      <c r="D171" s="113">
        <v>44720</v>
      </c>
      <c r="E171" s="113">
        <v>44721</v>
      </c>
      <c r="F171" s="113">
        <v>44722</v>
      </c>
      <c r="G171" s="113">
        <v>44725</v>
      </c>
      <c r="H171" s="113">
        <v>44727</v>
      </c>
      <c r="I171" s="113">
        <v>44732</v>
      </c>
      <c r="J171" s="113">
        <v>44733</v>
      </c>
      <c r="K171" s="113">
        <v>44728</v>
      </c>
      <c r="L171" s="113">
        <v>44729</v>
      </c>
      <c r="M171" s="113">
        <v>44365</v>
      </c>
    </row>
    <row r="172" spans="1:13" ht="37.5" customHeight="1" hidden="1">
      <c r="A172" s="114" t="s">
        <v>523</v>
      </c>
      <c r="B172" s="113" t="s">
        <v>560</v>
      </c>
      <c r="C172" s="113">
        <v>44725</v>
      </c>
      <c r="D172" s="113">
        <v>44727</v>
      </c>
      <c r="E172" s="113">
        <v>44728</v>
      </c>
      <c r="F172" s="113">
        <v>44729</v>
      </c>
      <c r="G172" s="113">
        <v>44732</v>
      </c>
      <c r="H172" s="113">
        <v>44734</v>
      </c>
      <c r="I172" s="113">
        <v>44739</v>
      </c>
      <c r="J172" s="113">
        <v>44740</v>
      </c>
      <c r="K172" s="113">
        <v>44735</v>
      </c>
      <c r="L172" s="113">
        <v>44736</v>
      </c>
      <c r="M172" s="113">
        <v>44372</v>
      </c>
    </row>
    <row r="173" spans="1:13" ht="37.5" customHeight="1" hidden="1">
      <c r="A173" s="114" t="s">
        <v>580</v>
      </c>
      <c r="B173" s="113" t="s">
        <v>565</v>
      </c>
      <c r="C173" s="113">
        <v>44732</v>
      </c>
      <c r="D173" s="113">
        <v>44734</v>
      </c>
      <c r="E173" s="113">
        <v>44735</v>
      </c>
      <c r="F173" s="113">
        <v>44736</v>
      </c>
      <c r="G173" s="113">
        <v>44739</v>
      </c>
      <c r="H173" s="113">
        <v>44741</v>
      </c>
      <c r="I173" s="113">
        <v>44746</v>
      </c>
      <c r="J173" s="113">
        <v>44747</v>
      </c>
      <c r="K173" s="113">
        <v>44742</v>
      </c>
      <c r="L173" s="113">
        <v>44743</v>
      </c>
      <c r="M173" s="113">
        <v>44379</v>
      </c>
    </row>
    <row r="174" spans="1:13" ht="29.25" customHeight="1" hidden="1">
      <c r="A174" s="157" t="s">
        <v>584</v>
      </c>
      <c r="B174" s="113" t="s">
        <v>585</v>
      </c>
      <c r="C174" s="113">
        <v>44739</v>
      </c>
      <c r="D174" s="113">
        <v>44741</v>
      </c>
      <c r="E174" s="113">
        <v>44742</v>
      </c>
      <c r="F174" s="113">
        <v>44743</v>
      </c>
      <c r="G174" s="113">
        <v>44746</v>
      </c>
      <c r="H174" s="113">
        <v>44748</v>
      </c>
      <c r="I174" s="113">
        <v>44753</v>
      </c>
      <c r="J174" s="113">
        <v>44754</v>
      </c>
      <c r="K174" s="113">
        <v>44749</v>
      </c>
      <c r="L174" s="113">
        <v>44750</v>
      </c>
      <c r="M174" s="113">
        <v>44386</v>
      </c>
    </row>
    <row r="175" spans="1:13" ht="29.25" customHeight="1" hidden="1">
      <c r="A175" s="114" t="s">
        <v>523</v>
      </c>
      <c r="B175" s="113" t="s">
        <v>562</v>
      </c>
      <c r="C175" s="113">
        <v>44746</v>
      </c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ht="29.25" customHeight="1" hidden="1">
      <c r="A176" s="114" t="s">
        <v>580</v>
      </c>
      <c r="B176" s="113" t="s">
        <v>586</v>
      </c>
      <c r="C176" s="113">
        <v>44753</v>
      </c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ht="29.25" customHeight="1" hidden="1">
      <c r="A177" s="157" t="s">
        <v>584</v>
      </c>
      <c r="B177" s="113" t="s">
        <v>587</v>
      </c>
      <c r="C177" s="113">
        <v>44760</v>
      </c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29.25" customHeight="1" hidden="1">
      <c r="A178" s="113" t="s">
        <v>523</v>
      </c>
      <c r="B178" s="113" t="s">
        <v>559</v>
      </c>
      <c r="C178" s="113">
        <v>44767</v>
      </c>
      <c r="D178" s="113">
        <v>44769</v>
      </c>
      <c r="E178" s="113">
        <v>44770</v>
      </c>
      <c r="F178" s="113">
        <v>44771</v>
      </c>
      <c r="G178" s="113">
        <v>44774</v>
      </c>
      <c r="H178" s="113">
        <v>44776</v>
      </c>
      <c r="I178" s="113">
        <v>44781</v>
      </c>
      <c r="J178" s="113">
        <v>44782</v>
      </c>
      <c r="K178" s="113">
        <v>44777</v>
      </c>
      <c r="L178" s="113">
        <v>44778</v>
      </c>
      <c r="M178" s="113">
        <v>44414</v>
      </c>
    </row>
    <row r="179" spans="1:13" ht="29.25" customHeight="1" hidden="1">
      <c r="A179" s="113" t="s">
        <v>580</v>
      </c>
      <c r="B179" s="113" t="s">
        <v>563</v>
      </c>
      <c r="C179" s="113">
        <v>44774</v>
      </c>
      <c r="D179" s="113">
        <v>44776</v>
      </c>
      <c r="E179" s="113">
        <v>44777</v>
      </c>
      <c r="F179" s="113">
        <v>44778</v>
      </c>
      <c r="G179" s="113">
        <v>44781</v>
      </c>
      <c r="H179" s="113">
        <v>44783</v>
      </c>
      <c r="I179" s="113">
        <v>44788</v>
      </c>
      <c r="J179" s="113">
        <v>44789</v>
      </c>
      <c r="K179" s="113">
        <v>44784</v>
      </c>
      <c r="L179" s="113">
        <v>44785</v>
      </c>
      <c r="M179" s="113">
        <v>44421</v>
      </c>
    </row>
    <row r="180" spans="1:13" ht="29.25" customHeight="1" hidden="1">
      <c r="A180" s="113" t="s">
        <v>584</v>
      </c>
      <c r="B180" s="113" t="s">
        <v>588</v>
      </c>
      <c r="C180" s="113">
        <v>44781</v>
      </c>
      <c r="D180" s="225" t="s">
        <v>115</v>
      </c>
      <c r="E180" s="226"/>
      <c r="F180" s="226"/>
      <c r="G180" s="226"/>
      <c r="H180" s="226"/>
      <c r="I180" s="226"/>
      <c r="J180" s="226"/>
      <c r="K180" s="226"/>
      <c r="L180" s="226"/>
      <c r="M180" s="227"/>
    </row>
    <row r="181" spans="1:13" ht="29.25" customHeight="1" hidden="1">
      <c r="A181" s="113" t="s">
        <v>523</v>
      </c>
      <c r="B181" s="113" t="s">
        <v>561</v>
      </c>
      <c r="C181" s="113">
        <v>44788</v>
      </c>
      <c r="D181" s="113">
        <v>44790</v>
      </c>
      <c r="E181" s="113">
        <v>44791</v>
      </c>
      <c r="F181" s="113">
        <v>44792</v>
      </c>
      <c r="G181" s="113">
        <v>44795</v>
      </c>
      <c r="H181" s="113">
        <v>44797</v>
      </c>
      <c r="I181" s="113">
        <v>44802</v>
      </c>
      <c r="J181" s="113">
        <v>44803</v>
      </c>
      <c r="K181" s="113">
        <v>44798</v>
      </c>
      <c r="L181" s="113">
        <v>44799</v>
      </c>
      <c r="M181" s="113">
        <v>44435</v>
      </c>
    </row>
    <row r="182" spans="1:13" ht="29.25" customHeight="1" hidden="1">
      <c r="A182" s="113" t="s">
        <v>580</v>
      </c>
      <c r="B182" s="113" t="s">
        <v>597</v>
      </c>
      <c r="C182" s="113">
        <v>44795</v>
      </c>
      <c r="D182" s="113">
        <v>44797</v>
      </c>
      <c r="E182" s="113">
        <v>44798</v>
      </c>
      <c r="F182" s="113">
        <v>44799</v>
      </c>
      <c r="G182" s="113">
        <v>44802</v>
      </c>
      <c r="H182" s="113">
        <v>44804</v>
      </c>
      <c r="I182" s="113">
        <v>44809</v>
      </c>
      <c r="J182" s="113">
        <v>44810</v>
      </c>
      <c r="K182" s="113">
        <v>44805</v>
      </c>
      <c r="L182" s="113">
        <v>44806</v>
      </c>
      <c r="M182" s="113">
        <v>44442</v>
      </c>
    </row>
    <row r="183" spans="1:13" ht="29.25" customHeight="1" hidden="1">
      <c r="A183" s="113" t="s">
        <v>584</v>
      </c>
      <c r="B183" s="113" t="s">
        <v>599</v>
      </c>
      <c r="C183" s="113">
        <v>44802</v>
      </c>
      <c r="D183" s="113">
        <v>44804</v>
      </c>
      <c r="E183" s="113">
        <v>44805</v>
      </c>
      <c r="F183" s="113">
        <v>44806</v>
      </c>
      <c r="G183" s="113">
        <v>44809</v>
      </c>
      <c r="H183" s="113">
        <v>44811</v>
      </c>
      <c r="I183" s="113">
        <v>44816</v>
      </c>
      <c r="J183" s="113">
        <v>44817</v>
      </c>
      <c r="K183" s="113">
        <v>44812</v>
      </c>
      <c r="L183" s="113">
        <v>44813</v>
      </c>
      <c r="M183" s="113">
        <v>44449</v>
      </c>
    </row>
    <row r="184" spans="1:13" ht="29.25" customHeight="1">
      <c r="A184" s="188" t="s">
        <v>584</v>
      </c>
      <c r="B184" s="179" t="s">
        <v>600</v>
      </c>
      <c r="C184" s="113">
        <v>44851</v>
      </c>
      <c r="D184" s="113">
        <v>44853</v>
      </c>
      <c r="E184" s="113">
        <v>44854</v>
      </c>
      <c r="F184" s="113">
        <v>44855</v>
      </c>
      <c r="G184" s="113">
        <v>44858</v>
      </c>
      <c r="H184" s="113">
        <v>44859</v>
      </c>
      <c r="I184" s="113">
        <v>44823</v>
      </c>
      <c r="J184" s="113">
        <v>44824</v>
      </c>
      <c r="K184" s="113">
        <v>44860</v>
      </c>
      <c r="L184" s="113">
        <v>44861</v>
      </c>
      <c r="M184" s="113">
        <v>44862</v>
      </c>
    </row>
    <row r="185" spans="1:13" ht="29.25" customHeight="1">
      <c r="A185" s="188" t="s">
        <v>580</v>
      </c>
      <c r="B185" s="179" t="s">
        <v>605</v>
      </c>
      <c r="C185" s="113">
        <f>C184+7</f>
        <v>44858</v>
      </c>
      <c r="D185" s="113">
        <f aca="true" t="shared" si="10" ref="D185:M185">D184+7</f>
        <v>44860</v>
      </c>
      <c r="E185" s="113">
        <f t="shared" si="10"/>
        <v>44861</v>
      </c>
      <c r="F185" s="113">
        <f t="shared" si="10"/>
        <v>44862</v>
      </c>
      <c r="G185" s="113">
        <f t="shared" si="10"/>
        <v>44865</v>
      </c>
      <c r="H185" s="113">
        <f t="shared" si="10"/>
        <v>44866</v>
      </c>
      <c r="I185" s="113">
        <f t="shared" si="10"/>
        <v>44830</v>
      </c>
      <c r="J185" s="113">
        <f t="shared" si="10"/>
        <v>44831</v>
      </c>
      <c r="K185" s="113">
        <f t="shared" si="10"/>
        <v>44867</v>
      </c>
      <c r="L185" s="113">
        <f t="shared" si="10"/>
        <v>44868</v>
      </c>
      <c r="M185" s="113">
        <f t="shared" si="10"/>
        <v>44869</v>
      </c>
    </row>
    <row r="186" spans="1:13" ht="29.25" customHeight="1">
      <c r="A186" s="188" t="s">
        <v>53</v>
      </c>
      <c r="B186" s="179" t="s">
        <v>601</v>
      </c>
      <c r="C186" s="113">
        <f>C185+7</f>
        <v>44865</v>
      </c>
      <c r="D186" s="113">
        <f aca="true" t="shared" si="11" ref="D186:M186">D185+7</f>
        <v>44867</v>
      </c>
      <c r="E186" s="113">
        <f t="shared" si="11"/>
        <v>44868</v>
      </c>
      <c r="F186" s="113">
        <f t="shared" si="11"/>
        <v>44869</v>
      </c>
      <c r="G186" s="113">
        <f t="shared" si="11"/>
        <v>44872</v>
      </c>
      <c r="H186" s="113">
        <f t="shared" si="11"/>
        <v>44873</v>
      </c>
      <c r="I186" s="113">
        <f t="shared" si="11"/>
        <v>44837</v>
      </c>
      <c r="J186" s="113">
        <f t="shared" si="11"/>
        <v>44838</v>
      </c>
      <c r="K186" s="113">
        <f t="shared" si="11"/>
        <v>44874</v>
      </c>
      <c r="L186" s="113">
        <f t="shared" si="11"/>
        <v>44875</v>
      </c>
      <c r="M186" s="113">
        <f t="shared" si="11"/>
        <v>44876</v>
      </c>
    </row>
    <row r="187" spans="1:13" ht="29.25" customHeight="1">
      <c r="A187" s="188" t="s">
        <v>584</v>
      </c>
      <c r="B187" s="179" t="s">
        <v>601</v>
      </c>
      <c r="C187" s="113">
        <f>C186+7</f>
        <v>44872</v>
      </c>
      <c r="D187" s="225" t="s">
        <v>115</v>
      </c>
      <c r="E187" s="226"/>
      <c r="F187" s="226"/>
      <c r="G187" s="226"/>
      <c r="H187" s="226"/>
      <c r="I187" s="226"/>
      <c r="J187" s="226"/>
      <c r="K187" s="226"/>
      <c r="L187" s="226"/>
      <c r="M187" s="227"/>
    </row>
    <row r="188" spans="1:13" ht="29.25" customHeight="1">
      <c r="A188" s="188" t="s">
        <v>580</v>
      </c>
      <c r="B188" s="179" t="s">
        <v>606</v>
      </c>
      <c r="C188" s="113">
        <v>44879</v>
      </c>
      <c r="D188" s="113">
        <v>44881</v>
      </c>
      <c r="E188" s="113">
        <v>44882</v>
      </c>
      <c r="F188" s="113">
        <v>44883</v>
      </c>
      <c r="G188" s="113">
        <v>44886</v>
      </c>
      <c r="H188" s="113">
        <v>44887</v>
      </c>
      <c r="I188" s="113">
        <v>44851</v>
      </c>
      <c r="J188" s="113">
        <v>44852</v>
      </c>
      <c r="K188" s="113">
        <v>44888</v>
      </c>
      <c r="L188" s="113">
        <v>44889</v>
      </c>
      <c r="M188" s="113">
        <v>44890</v>
      </c>
    </row>
    <row r="189" spans="1:13" ht="29.25" customHeight="1">
      <c r="A189" s="188" t="s">
        <v>584</v>
      </c>
      <c r="B189" s="179" t="s">
        <v>608</v>
      </c>
      <c r="C189" s="113">
        <v>44886</v>
      </c>
      <c r="D189" s="113">
        <v>44888</v>
      </c>
      <c r="E189" s="113">
        <v>44889</v>
      </c>
      <c r="F189" s="113">
        <v>44890</v>
      </c>
      <c r="G189" s="113">
        <v>44893</v>
      </c>
      <c r="H189" s="113">
        <v>44894</v>
      </c>
      <c r="I189" s="113">
        <v>44858</v>
      </c>
      <c r="J189" s="113">
        <v>44859</v>
      </c>
      <c r="K189" s="113">
        <v>44895</v>
      </c>
      <c r="L189" s="113">
        <v>44896</v>
      </c>
      <c r="M189" s="113">
        <v>44897</v>
      </c>
    </row>
    <row r="190" spans="1:13" ht="29.25" customHeight="1">
      <c r="A190" s="188" t="s">
        <v>632</v>
      </c>
      <c r="B190" s="179" t="s">
        <v>600</v>
      </c>
      <c r="C190" s="113">
        <v>44893</v>
      </c>
      <c r="D190" s="113">
        <v>44895</v>
      </c>
      <c r="E190" s="113">
        <v>44896</v>
      </c>
      <c r="F190" s="113">
        <v>44897</v>
      </c>
      <c r="G190" s="113">
        <v>44900</v>
      </c>
      <c r="H190" s="113">
        <v>44901</v>
      </c>
      <c r="I190" s="113">
        <v>44865</v>
      </c>
      <c r="J190" s="113">
        <v>44866</v>
      </c>
      <c r="K190" s="113">
        <v>44902</v>
      </c>
      <c r="L190" s="113">
        <v>44903</v>
      </c>
      <c r="M190" s="113">
        <v>44904</v>
      </c>
    </row>
    <row r="191" spans="1:13" ht="29.25" customHeight="1">
      <c r="A191" s="188" t="s">
        <v>580</v>
      </c>
      <c r="B191" s="179" t="s">
        <v>585</v>
      </c>
      <c r="C191" s="113">
        <v>44900</v>
      </c>
      <c r="D191" s="113">
        <v>44902</v>
      </c>
      <c r="E191" s="113">
        <v>44903</v>
      </c>
      <c r="F191" s="113">
        <v>44904</v>
      </c>
      <c r="G191" s="113">
        <v>44907</v>
      </c>
      <c r="H191" s="113">
        <v>44908</v>
      </c>
      <c r="I191" s="113">
        <v>44872</v>
      </c>
      <c r="J191" s="113">
        <v>44873</v>
      </c>
      <c r="K191" s="113">
        <v>44909</v>
      </c>
      <c r="L191" s="113">
        <v>44910</v>
      </c>
      <c r="M191" s="113">
        <v>44911</v>
      </c>
    </row>
    <row r="192" spans="1:13" ht="29.25" customHeight="1">
      <c r="A192" s="188" t="s">
        <v>584</v>
      </c>
      <c r="B192" s="179" t="s">
        <v>609</v>
      </c>
      <c r="C192" s="113">
        <v>44907</v>
      </c>
      <c r="D192" s="113">
        <v>44909</v>
      </c>
      <c r="E192" s="113">
        <v>44910</v>
      </c>
      <c r="F192" s="113">
        <v>44911</v>
      </c>
      <c r="G192" s="113">
        <v>44914</v>
      </c>
      <c r="H192" s="113">
        <v>44915</v>
      </c>
      <c r="I192" s="113">
        <v>44879</v>
      </c>
      <c r="J192" s="113">
        <v>44880</v>
      </c>
      <c r="K192" s="113">
        <v>44916</v>
      </c>
      <c r="L192" s="113">
        <v>44917</v>
      </c>
      <c r="M192" s="113">
        <v>44918</v>
      </c>
    </row>
    <row r="193" spans="1:10" ht="94.5" customHeight="1">
      <c r="A193" s="229" t="s">
        <v>174</v>
      </c>
      <c r="B193" s="229"/>
      <c r="C193" s="229"/>
      <c r="D193" s="229"/>
      <c r="E193" s="229" t="s">
        <v>187</v>
      </c>
      <c r="F193" s="229"/>
      <c r="G193" s="229"/>
      <c r="H193" s="229"/>
      <c r="I193" s="230"/>
      <c r="J193" s="230"/>
    </row>
    <row r="194" spans="1:11" ht="18.75" customHeight="1">
      <c r="A194" s="231" t="s">
        <v>63</v>
      </c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</row>
    <row r="195" spans="1:11" ht="18.75" customHeight="1">
      <c r="A195" s="228" t="s">
        <v>106</v>
      </c>
      <c r="B195" s="228"/>
      <c r="C195" s="228"/>
      <c r="D195" s="228"/>
      <c r="E195" s="228"/>
      <c r="F195" s="228"/>
      <c r="G195" s="228"/>
      <c r="H195" s="228"/>
      <c r="I195" s="228"/>
      <c r="J195" s="79"/>
      <c r="K195" s="79"/>
    </row>
    <row r="196" spans="1:11" ht="18.75" customHeight="1">
      <c r="A196" s="228" t="s">
        <v>107</v>
      </c>
      <c r="B196" s="228"/>
      <c r="C196" s="228"/>
      <c r="D196" s="228"/>
      <c r="E196" s="228"/>
      <c r="F196" s="79"/>
      <c r="G196" s="79"/>
      <c r="H196" s="79"/>
      <c r="I196" s="79"/>
      <c r="J196" s="79"/>
      <c r="K196" s="79"/>
    </row>
    <row r="197" spans="1:11" ht="28.5" customHeight="1">
      <c r="A197" s="228" t="s">
        <v>108</v>
      </c>
      <c r="B197" s="228"/>
      <c r="C197" s="228"/>
      <c r="D197" s="228"/>
      <c r="E197" s="80"/>
      <c r="F197" s="79"/>
      <c r="G197" s="79"/>
      <c r="H197" s="79"/>
      <c r="I197" s="79"/>
      <c r="J197" s="79"/>
      <c r="K197" s="79"/>
    </row>
    <row r="198" spans="1:11" ht="45" customHeight="1">
      <c r="A198" s="228" t="s">
        <v>109</v>
      </c>
      <c r="B198" s="228"/>
      <c r="C198" s="228"/>
      <c r="D198" s="228"/>
      <c r="E198" s="228"/>
      <c r="F198" s="79"/>
      <c r="G198" s="79"/>
      <c r="H198" s="79"/>
      <c r="I198" s="79"/>
      <c r="J198" s="79"/>
      <c r="K198" s="79"/>
    </row>
    <row r="199" spans="1:11" ht="18.75">
      <c r="A199" s="25" t="s">
        <v>16</v>
      </c>
      <c r="B199" s="8"/>
      <c r="G199" s="25"/>
      <c r="H199" s="25"/>
      <c r="I199" s="25"/>
      <c r="J199" s="25"/>
      <c r="K199" s="25"/>
    </row>
    <row r="200" spans="1:6" ht="18.75">
      <c r="A200" s="77" t="s">
        <v>175</v>
      </c>
      <c r="B200" s="25"/>
      <c r="C200" s="25"/>
      <c r="D200" s="25"/>
      <c r="E200" s="25"/>
      <c r="F200" s="25"/>
    </row>
    <row r="201" spans="1:3" ht="16.5">
      <c r="A201" s="5" t="s">
        <v>594</v>
      </c>
      <c r="B201" s="62"/>
      <c r="C201" s="62"/>
    </row>
    <row r="202" ht="15.75">
      <c r="A202" s="5" t="s">
        <v>595</v>
      </c>
    </row>
    <row r="203" spans="1:3" ht="16.5">
      <c r="A203" s="5" t="s">
        <v>460</v>
      </c>
      <c r="B203" s="62"/>
      <c r="C203" s="62"/>
    </row>
    <row r="204" ht="16.5">
      <c r="A204" s="77" t="s">
        <v>596</v>
      </c>
    </row>
    <row r="205" ht="16.5">
      <c r="A205" s="77" t="s">
        <v>62</v>
      </c>
    </row>
    <row r="206" ht="16.5">
      <c r="A206" s="77"/>
    </row>
  </sheetData>
  <sheetProtection/>
  <mergeCells count="19">
    <mergeCell ref="A1:J5"/>
    <mergeCell ref="A9:A10"/>
    <mergeCell ref="B9:B10"/>
    <mergeCell ref="D28:J28"/>
    <mergeCell ref="D9:M9"/>
    <mergeCell ref="D151:M151"/>
    <mergeCell ref="D29:J29"/>
    <mergeCell ref="D79:J80"/>
    <mergeCell ref="D133:J133"/>
    <mergeCell ref="D152:M152"/>
    <mergeCell ref="A195:I195"/>
    <mergeCell ref="D180:M180"/>
    <mergeCell ref="A196:E196"/>
    <mergeCell ref="A197:D197"/>
    <mergeCell ref="A198:E198"/>
    <mergeCell ref="A193:D193"/>
    <mergeCell ref="E193:J193"/>
    <mergeCell ref="A194:K194"/>
    <mergeCell ref="D187:M187"/>
  </mergeCells>
  <hyperlinks>
    <hyperlink ref="I7" location="MENU!A1" display="Back to menu"/>
  </hyperlinks>
  <printOptions horizontalCentered="1"/>
  <pageMargins left="0.2362204724409449" right="0.2362204724409449" top="0.1968503937007874" bottom="0" header="0" footer="0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Q257"/>
  <sheetViews>
    <sheetView showGridLines="0" tabSelected="1" zoomScale="75" zoomScaleNormal="75" zoomScalePageLayoutView="0" workbookViewId="0" topLeftCell="A6">
      <selection activeCell="A188" sqref="A188:B192"/>
    </sheetView>
  </sheetViews>
  <sheetFormatPr defaultColWidth="9.140625" defaultRowHeight="12.75"/>
  <cols>
    <col min="1" max="1" width="26.421875" style="5" customWidth="1"/>
    <col min="2" max="2" width="17.8515625" style="5" customWidth="1"/>
    <col min="3" max="3" width="14.28125" style="5" customWidth="1"/>
    <col min="4" max="4" width="15.7109375" style="5" customWidth="1"/>
    <col min="5" max="5" width="12.140625" style="5" hidden="1" customWidth="1"/>
    <col min="6" max="6" width="14.140625" style="5" customWidth="1"/>
    <col min="7" max="7" width="12.421875" style="5" customWidth="1"/>
    <col min="8" max="8" width="14.57421875" style="5" customWidth="1"/>
    <col min="9" max="9" width="16.140625" style="5" hidden="1" customWidth="1"/>
    <col min="10" max="10" width="6.00390625" style="5" customWidth="1"/>
    <col min="11" max="16384" width="9.140625" style="5" customWidth="1"/>
  </cols>
  <sheetData>
    <row r="1" spans="1:8" ht="24" customHeight="1">
      <c r="A1" s="232" t="s">
        <v>245</v>
      </c>
      <c r="B1" s="247"/>
      <c r="C1" s="247"/>
      <c r="D1" s="247"/>
      <c r="E1" s="247"/>
      <c r="F1" s="247"/>
      <c r="G1" s="247"/>
      <c r="H1" s="247"/>
    </row>
    <row r="2" spans="1:17" ht="24" customHeight="1">
      <c r="A2" s="247"/>
      <c r="B2" s="247"/>
      <c r="C2" s="247"/>
      <c r="D2" s="247"/>
      <c r="E2" s="247"/>
      <c r="F2" s="247"/>
      <c r="G2" s="247"/>
      <c r="H2" s="247"/>
      <c r="I2" s="86"/>
      <c r="J2" s="86"/>
      <c r="K2" s="86"/>
      <c r="L2" s="86"/>
      <c r="M2" s="86"/>
      <c r="N2" s="86"/>
      <c r="O2" s="86"/>
      <c r="P2" s="86"/>
      <c r="Q2" s="86"/>
    </row>
    <row r="3" spans="1:8" s="8" customFormat="1" ht="24" customHeight="1">
      <c r="A3" s="247"/>
      <c r="B3" s="247"/>
      <c r="C3" s="247"/>
      <c r="D3" s="247"/>
      <c r="E3" s="247"/>
      <c r="F3" s="247"/>
      <c r="G3" s="247"/>
      <c r="H3" s="247"/>
    </row>
    <row r="4" spans="1:8" s="8" customFormat="1" ht="24" customHeight="1">
      <c r="A4" s="247"/>
      <c r="B4" s="247"/>
      <c r="C4" s="247"/>
      <c r="D4" s="247"/>
      <c r="E4" s="247"/>
      <c r="F4" s="247"/>
      <c r="G4" s="247"/>
      <c r="H4" s="247"/>
    </row>
    <row r="5" spans="1:8" ht="24" customHeight="1">
      <c r="A5" s="247"/>
      <c r="B5" s="247"/>
      <c r="C5" s="247"/>
      <c r="D5" s="247"/>
      <c r="E5" s="247"/>
      <c r="F5" s="247"/>
      <c r="G5" s="247"/>
      <c r="H5" s="247"/>
    </row>
    <row r="6" spans="1:9" s="8" customFormat="1" ht="45" customHeight="1">
      <c r="A6" s="111" t="s">
        <v>88</v>
      </c>
      <c r="B6" s="81"/>
      <c r="C6" s="81"/>
      <c r="D6" s="81"/>
      <c r="E6" s="81"/>
      <c r="F6" s="81"/>
      <c r="G6" s="81"/>
      <c r="H6" s="81"/>
      <c r="I6" s="81"/>
    </row>
    <row r="7" spans="1:8" s="8" customFormat="1" ht="22.5" customHeight="1" thickBot="1">
      <c r="A7" s="248" t="s">
        <v>618</v>
      </c>
      <c r="B7" s="248"/>
      <c r="C7" s="248"/>
      <c r="D7" s="248"/>
      <c r="E7" s="248"/>
      <c r="F7" s="248"/>
      <c r="G7" s="248"/>
      <c r="H7" s="83" t="s">
        <v>74</v>
      </c>
    </row>
    <row r="8" spans="1:6" s="8" customFormat="1" ht="1.5" customHeight="1" hidden="1" thickBot="1">
      <c r="A8" s="9"/>
      <c r="B8" s="9"/>
      <c r="C8" s="9"/>
      <c r="D8" s="9"/>
      <c r="E8" s="9"/>
      <c r="F8" s="9"/>
    </row>
    <row r="9" spans="1:9" s="11" customFormat="1" ht="26.25" customHeight="1" thickBot="1">
      <c r="A9" s="249" t="s">
        <v>4</v>
      </c>
      <c r="B9" s="249" t="s">
        <v>5</v>
      </c>
      <c r="C9" s="112" t="s">
        <v>6</v>
      </c>
      <c r="D9" s="251" t="s">
        <v>57</v>
      </c>
      <c r="E9" s="252"/>
      <c r="F9" s="252"/>
      <c r="G9" s="252"/>
      <c r="H9" s="252"/>
      <c r="I9" s="253"/>
    </row>
    <row r="10" spans="1:9" s="11" customFormat="1" ht="35.25" customHeight="1">
      <c r="A10" s="250"/>
      <c r="B10" s="250"/>
      <c r="C10" s="88" t="s">
        <v>54</v>
      </c>
      <c r="D10" s="182" t="s">
        <v>306</v>
      </c>
      <c r="E10" s="182" t="s">
        <v>29</v>
      </c>
      <c r="F10" s="182" t="s">
        <v>307</v>
      </c>
      <c r="G10" s="183" t="s">
        <v>308</v>
      </c>
      <c r="H10" s="182" t="s">
        <v>95</v>
      </c>
      <c r="I10" s="182" t="s">
        <v>313</v>
      </c>
    </row>
    <row r="11" spans="1:9" ht="27.75" customHeight="1" hidden="1">
      <c r="A11" s="118" t="s">
        <v>111</v>
      </c>
      <c r="B11" s="119" t="s">
        <v>121</v>
      </c>
      <c r="C11" s="75">
        <v>43070</v>
      </c>
      <c r="D11" s="75">
        <v>43072</v>
      </c>
      <c r="E11" s="75">
        <v>42983</v>
      </c>
      <c r="F11" s="75">
        <v>43078</v>
      </c>
      <c r="G11" s="75">
        <v>43079</v>
      </c>
      <c r="H11" s="75">
        <v>43081</v>
      </c>
      <c r="I11" s="75">
        <v>43081</v>
      </c>
    </row>
    <row r="12" spans="1:9" ht="27.75" customHeight="1" hidden="1">
      <c r="A12" s="118" t="s">
        <v>127</v>
      </c>
      <c r="B12" s="119" t="s">
        <v>123</v>
      </c>
      <c r="C12" s="75">
        <v>43077</v>
      </c>
      <c r="D12" s="75">
        <v>43079</v>
      </c>
      <c r="E12" s="75">
        <v>42990</v>
      </c>
      <c r="F12" s="75">
        <v>43085</v>
      </c>
      <c r="G12" s="75">
        <v>43086</v>
      </c>
      <c r="H12" s="75">
        <v>43088</v>
      </c>
      <c r="I12" s="75">
        <v>43088</v>
      </c>
    </row>
    <row r="13" spans="1:9" ht="27.75" customHeight="1" hidden="1">
      <c r="A13" s="118" t="s">
        <v>120</v>
      </c>
      <c r="B13" s="119" t="s">
        <v>124</v>
      </c>
      <c r="C13" s="75">
        <v>43084</v>
      </c>
      <c r="D13" s="75">
        <v>43086</v>
      </c>
      <c r="E13" s="75">
        <v>42997</v>
      </c>
      <c r="F13" s="75">
        <v>43092</v>
      </c>
      <c r="G13" s="75">
        <v>43093</v>
      </c>
      <c r="H13" s="75">
        <v>43095</v>
      </c>
      <c r="I13" s="75">
        <v>43095</v>
      </c>
    </row>
    <row r="14" spans="1:9" ht="27.75" customHeight="1" hidden="1">
      <c r="A14" s="118" t="s">
        <v>111</v>
      </c>
      <c r="B14" s="119" t="s">
        <v>122</v>
      </c>
      <c r="C14" s="75">
        <v>43091</v>
      </c>
      <c r="D14" s="75">
        <v>43093</v>
      </c>
      <c r="E14" s="75">
        <v>43004</v>
      </c>
      <c r="F14" s="75">
        <v>43099</v>
      </c>
      <c r="G14" s="75">
        <v>43100</v>
      </c>
      <c r="H14" s="75">
        <v>43102</v>
      </c>
      <c r="I14" s="75">
        <v>43102</v>
      </c>
    </row>
    <row r="15" spans="1:9" ht="27.75" customHeight="1" hidden="1">
      <c r="A15" s="118" t="s">
        <v>127</v>
      </c>
      <c r="B15" s="119" t="s">
        <v>128</v>
      </c>
      <c r="C15" s="75">
        <v>43098</v>
      </c>
      <c r="D15" s="75">
        <v>43100</v>
      </c>
      <c r="E15" s="75">
        <v>43011</v>
      </c>
      <c r="F15" s="75">
        <v>43106</v>
      </c>
      <c r="G15" s="75">
        <v>43107</v>
      </c>
      <c r="H15" s="75">
        <v>43109</v>
      </c>
      <c r="I15" s="75">
        <v>43109</v>
      </c>
    </row>
    <row r="16" spans="1:9" ht="27.75" customHeight="1" hidden="1">
      <c r="A16" s="118" t="s">
        <v>120</v>
      </c>
      <c r="B16" s="119" t="s">
        <v>129</v>
      </c>
      <c r="C16" s="75">
        <v>43105</v>
      </c>
      <c r="D16" s="75">
        <v>43107</v>
      </c>
      <c r="E16" s="75">
        <v>43018</v>
      </c>
      <c r="F16" s="75">
        <v>43113</v>
      </c>
      <c r="G16" s="75">
        <v>43114</v>
      </c>
      <c r="H16" s="75">
        <v>43116</v>
      </c>
      <c r="I16" s="75">
        <v>43116</v>
      </c>
    </row>
    <row r="17" spans="1:9" ht="27.75" customHeight="1" hidden="1">
      <c r="A17" s="118" t="s">
        <v>111</v>
      </c>
      <c r="B17" s="119" t="s">
        <v>125</v>
      </c>
      <c r="C17" s="75">
        <v>43112</v>
      </c>
      <c r="D17" s="75">
        <v>43114</v>
      </c>
      <c r="E17" s="75">
        <v>43025</v>
      </c>
      <c r="F17" s="75">
        <v>43120</v>
      </c>
      <c r="G17" s="75">
        <v>43121</v>
      </c>
      <c r="H17" s="75">
        <v>43123</v>
      </c>
      <c r="I17" s="75">
        <v>43123</v>
      </c>
    </row>
    <row r="18" spans="1:9" ht="27.75" customHeight="1" hidden="1">
      <c r="A18" s="118" t="s">
        <v>127</v>
      </c>
      <c r="B18" s="119" t="s">
        <v>130</v>
      </c>
      <c r="C18" s="75">
        <v>43119</v>
      </c>
      <c r="D18" s="75">
        <v>43121</v>
      </c>
      <c r="E18" s="75">
        <v>43032</v>
      </c>
      <c r="F18" s="75">
        <v>43127</v>
      </c>
      <c r="G18" s="75">
        <v>43128</v>
      </c>
      <c r="H18" s="75">
        <v>43130</v>
      </c>
      <c r="I18" s="75">
        <v>43130</v>
      </c>
    </row>
    <row r="19" spans="1:9" ht="27.75" customHeight="1" hidden="1">
      <c r="A19" s="118" t="s">
        <v>120</v>
      </c>
      <c r="B19" s="119" t="s">
        <v>131</v>
      </c>
      <c r="C19" s="75">
        <v>43126</v>
      </c>
      <c r="D19" s="75">
        <v>43128</v>
      </c>
      <c r="E19" s="75">
        <v>43039</v>
      </c>
      <c r="F19" s="75">
        <v>43134</v>
      </c>
      <c r="G19" s="75">
        <v>43135</v>
      </c>
      <c r="H19" s="75">
        <v>43137</v>
      </c>
      <c r="I19" s="75">
        <v>43137</v>
      </c>
    </row>
    <row r="20" spans="1:9" ht="27.75" customHeight="1" hidden="1">
      <c r="A20" s="118" t="s">
        <v>111</v>
      </c>
      <c r="B20" s="119" t="s">
        <v>133</v>
      </c>
      <c r="C20" s="75">
        <v>43133</v>
      </c>
      <c r="D20" s="75">
        <v>43135</v>
      </c>
      <c r="E20" s="75">
        <v>43046</v>
      </c>
      <c r="F20" s="75">
        <v>43141</v>
      </c>
      <c r="G20" s="75">
        <v>43142</v>
      </c>
      <c r="H20" s="75">
        <v>43144</v>
      </c>
      <c r="I20" s="75">
        <v>43144</v>
      </c>
    </row>
    <row r="21" spans="1:9" ht="27.75" customHeight="1" hidden="1">
      <c r="A21" s="118" t="s">
        <v>127</v>
      </c>
      <c r="B21" s="119" t="s">
        <v>132</v>
      </c>
      <c r="C21" s="75">
        <v>43140</v>
      </c>
      <c r="D21" s="75">
        <v>43142</v>
      </c>
      <c r="E21" s="75">
        <v>43053</v>
      </c>
      <c r="F21" s="75">
        <v>43148</v>
      </c>
      <c r="G21" s="75">
        <v>43149</v>
      </c>
      <c r="H21" s="75">
        <v>43151</v>
      </c>
      <c r="I21" s="75">
        <v>43151</v>
      </c>
    </row>
    <row r="22" spans="1:8" ht="27.75" customHeight="1" hidden="1">
      <c r="A22" s="118" t="s">
        <v>120</v>
      </c>
      <c r="B22" s="119" t="s">
        <v>136</v>
      </c>
      <c r="C22" s="75">
        <v>43147</v>
      </c>
      <c r="D22" s="75">
        <v>43149</v>
      </c>
      <c r="E22" s="75">
        <v>43060</v>
      </c>
      <c r="F22" s="245" t="s">
        <v>143</v>
      </c>
      <c r="G22" s="246"/>
      <c r="H22" s="246"/>
    </row>
    <row r="23" spans="1:9" ht="27.75" customHeight="1" hidden="1">
      <c r="A23" s="118" t="s">
        <v>111</v>
      </c>
      <c r="B23" s="119" t="s">
        <v>134</v>
      </c>
      <c r="C23" s="75">
        <v>43154</v>
      </c>
      <c r="D23" s="75">
        <v>43156</v>
      </c>
      <c r="E23" s="75">
        <v>43067</v>
      </c>
      <c r="F23" s="75">
        <v>43162</v>
      </c>
      <c r="G23" s="75">
        <v>43163</v>
      </c>
      <c r="H23" s="75">
        <v>43165</v>
      </c>
      <c r="I23" s="75">
        <v>43165</v>
      </c>
    </row>
    <row r="24" spans="1:9" ht="27.75" customHeight="1" hidden="1">
      <c r="A24" s="118" t="s">
        <v>127</v>
      </c>
      <c r="B24" s="119" t="s">
        <v>137</v>
      </c>
      <c r="C24" s="75">
        <v>43161</v>
      </c>
      <c r="D24" s="75">
        <v>43163</v>
      </c>
      <c r="E24" s="75">
        <v>43074</v>
      </c>
      <c r="F24" s="75">
        <v>43169</v>
      </c>
      <c r="G24" s="75">
        <v>43170</v>
      </c>
      <c r="H24" s="75">
        <v>43172</v>
      </c>
      <c r="I24" s="75">
        <v>43172</v>
      </c>
    </row>
    <row r="25" spans="1:8" ht="27.75" customHeight="1" hidden="1">
      <c r="A25" s="118" t="s">
        <v>120</v>
      </c>
      <c r="B25" s="119" t="s">
        <v>138</v>
      </c>
      <c r="C25" s="75">
        <v>43168</v>
      </c>
      <c r="D25" s="245" t="s">
        <v>143</v>
      </c>
      <c r="E25" s="246"/>
      <c r="F25" s="246"/>
      <c r="G25" s="246"/>
      <c r="H25" s="246"/>
    </row>
    <row r="26" spans="1:9" ht="27.75" customHeight="1" hidden="1">
      <c r="A26" s="118" t="s">
        <v>111</v>
      </c>
      <c r="B26" s="119" t="s">
        <v>139</v>
      </c>
      <c r="C26" s="75">
        <v>43175</v>
      </c>
      <c r="D26" s="75">
        <v>43177</v>
      </c>
      <c r="E26" s="75">
        <v>43088</v>
      </c>
      <c r="F26" s="75">
        <v>43183</v>
      </c>
      <c r="G26" s="75">
        <v>43184</v>
      </c>
      <c r="H26" s="75">
        <v>43186</v>
      </c>
      <c r="I26" s="75">
        <v>43186</v>
      </c>
    </row>
    <row r="27" spans="1:9" ht="27.75" customHeight="1" hidden="1">
      <c r="A27" s="118" t="s">
        <v>127</v>
      </c>
      <c r="B27" s="119" t="s">
        <v>140</v>
      </c>
      <c r="C27" s="75">
        <v>43182</v>
      </c>
      <c r="D27" s="75">
        <v>43184</v>
      </c>
      <c r="E27" s="75">
        <v>43095</v>
      </c>
      <c r="F27" s="75">
        <v>43190</v>
      </c>
      <c r="G27" s="75">
        <v>43191</v>
      </c>
      <c r="H27" s="75">
        <v>43193</v>
      </c>
      <c r="I27" s="75">
        <v>43193</v>
      </c>
    </row>
    <row r="28" spans="1:9" ht="27.75" customHeight="1" hidden="1">
      <c r="A28" s="118" t="s">
        <v>120</v>
      </c>
      <c r="B28" s="119" t="s">
        <v>141</v>
      </c>
      <c r="C28" s="75">
        <v>43189</v>
      </c>
      <c r="D28" s="75">
        <v>43191</v>
      </c>
      <c r="E28" s="75">
        <v>43102</v>
      </c>
      <c r="F28" s="75">
        <v>43197</v>
      </c>
      <c r="G28" s="75">
        <v>43198</v>
      </c>
      <c r="H28" s="75">
        <v>43200</v>
      </c>
      <c r="I28" s="75">
        <v>43200</v>
      </c>
    </row>
    <row r="29" spans="1:9" ht="27.75" customHeight="1" hidden="1">
      <c r="A29" s="118" t="s">
        <v>111</v>
      </c>
      <c r="B29" s="119" t="s">
        <v>142</v>
      </c>
      <c r="C29" s="75">
        <v>43196</v>
      </c>
      <c r="D29" s="75">
        <v>43198</v>
      </c>
      <c r="E29" s="75">
        <v>43109</v>
      </c>
      <c r="F29" s="75">
        <v>43204</v>
      </c>
      <c r="G29" s="75">
        <v>43205</v>
      </c>
      <c r="H29" s="75">
        <v>43207</v>
      </c>
      <c r="I29" s="75">
        <v>43207</v>
      </c>
    </row>
    <row r="30" spans="1:9" ht="27.75" customHeight="1" hidden="1">
      <c r="A30" s="118" t="s">
        <v>127</v>
      </c>
      <c r="B30" s="119" t="s">
        <v>145</v>
      </c>
      <c r="C30" s="75">
        <v>43203</v>
      </c>
      <c r="D30" s="75">
        <v>43205</v>
      </c>
      <c r="E30" s="75">
        <v>43116</v>
      </c>
      <c r="F30" s="75">
        <v>43211</v>
      </c>
      <c r="G30" s="75">
        <v>43212</v>
      </c>
      <c r="H30" s="75">
        <v>43214</v>
      </c>
      <c r="I30" s="75">
        <v>43214</v>
      </c>
    </row>
    <row r="31" spans="1:9" ht="27.75" customHeight="1" hidden="1">
      <c r="A31" s="118" t="s">
        <v>120</v>
      </c>
      <c r="B31" s="119" t="s">
        <v>146</v>
      </c>
      <c r="C31" s="75">
        <v>43210</v>
      </c>
      <c r="D31" s="75">
        <v>43212</v>
      </c>
      <c r="E31" s="75">
        <v>43123</v>
      </c>
      <c r="F31" s="75">
        <v>43218</v>
      </c>
      <c r="G31" s="75">
        <v>43219</v>
      </c>
      <c r="H31" s="75">
        <v>43221</v>
      </c>
      <c r="I31" s="75">
        <v>43221</v>
      </c>
    </row>
    <row r="32" spans="1:9" ht="27.75" customHeight="1" hidden="1">
      <c r="A32" s="118" t="s">
        <v>111</v>
      </c>
      <c r="B32" s="119" t="s">
        <v>147</v>
      </c>
      <c r="C32" s="75">
        <v>43217</v>
      </c>
      <c r="D32" s="75">
        <v>43219</v>
      </c>
      <c r="E32" s="75">
        <v>43130</v>
      </c>
      <c r="F32" s="75">
        <v>43225</v>
      </c>
      <c r="G32" s="75">
        <v>43226</v>
      </c>
      <c r="H32" s="75">
        <v>43228</v>
      </c>
      <c r="I32" s="75">
        <v>43228</v>
      </c>
    </row>
    <row r="33" spans="1:9" ht="27.75" customHeight="1" hidden="1">
      <c r="A33" s="118" t="s">
        <v>127</v>
      </c>
      <c r="B33" s="119" t="s">
        <v>148</v>
      </c>
      <c r="C33" s="75">
        <v>43224</v>
      </c>
      <c r="D33" s="75">
        <v>43226</v>
      </c>
      <c r="E33" s="75">
        <v>43137</v>
      </c>
      <c r="F33" s="75">
        <v>43232</v>
      </c>
      <c r="G33" s="75">
        <v>43233</v>
      </c>
      <c r="H33" s="75">
        <v>43235</v>
      </c>
      <c r="I33" s="75">
        <v>43235</v>
      </c>
    </row>
    <row r="34" spans="1:9" ht="27.75" customHeight="1" hidden="1">
      <c r="A34" s="118" t="s">
        <v>120</v>
      </c>
      <c r="B34" s="119" t="s">
        <v>149</v>
      </c>
      <c r="C34" s="75">
        <v>43231</v>
      </c>
      <c r="D34" s="75">
        <v>43233</v>
      </c>
      <c r="E34" s="75">
        <v>43144</v>
      </c>
      <c r="F34" s="75">
        <v>43239</v>
      </c>
      <c r="G34" s="75">
        <v>43240</v>
      </c>
      <c r="H34" s="75">
        <v>43242</v>
      </c>
      <c r="I34" s="75">
        <v>43242</v>
      </c>
    </row>
    <row r="35" spans="1:9" ht="27.75" customHeight="1" hidden="1">
      <c r="A35" s="118" t="s">
        <v>111</v>
      </c>
      <c r="B35" s="119" t="s">
        <v>150</v>
      </c>
      <c r="C35" s="75">
        <v>43238</v>
      </c>
      <c r="D35" s="75">
        <v>43240</v>
      </c>
      <c r="E35" s="75">
        <v>43151</v>
      </c>
      <c r="F35" s="75">
        <v>43246</v>
      </c>
      <c r="G35" s="75">
        <v>43247</v>
      </c>
      <c r="H35" s="75">
        <v>43249</v>
      </c>
      <c r="I35" s="75">
        <v>43249</v>
      </c>
    </row>
    <row r="36" spans="1:9" ht="27.75" customHeight="1" hidden="1">
      <c r="A36" s="118" t="s">
        <v>127</v>
      </c>
      <c r="B36" s="119" t="s">
        <v>153</v>
      </c>
      <c r="C36" s="75">
        <v>43245</v>
      </c>
      <c r="D36" s="75">
        <v>43247</v>
      </c>
      <c r="E36" s="75">
        <v>43158</v>
      </c>
      <c r="F36" s="75">
        <v>43253</v>
      </c>
      <c r="G36" s="75">
        <v>43254</v>
      </c>
      <c r="H36" s="75">
        <v>43256</v>
      </c>
      <c r="I36" s="75">
        <v>43256</v>
      </c>
    </row>
    <row r="37" spans="1:9" ht="27.75" customHeight="1" hidden="1">
      <c r="A37" s="118" t="s">
        <v>120</v>
      </c>
      <c r="B37" s="119" t="s">
        <v>154</v>
      </c>
      <c r="C37" s="75">
        <v>43252</v>
      </c>
      <c r="D37" s="75">
        <v>43254</v>
      </c>
      <c r="E37" s="75">
        <v>43165</v>
      </c>
      <c r="F37" s="75">
        <v>43260</v>
      </c>
      <c r="G37" s="75">
        <v>43261</v>
      </c>
      <c r="H37" s="75">
        <v>43263</v>
      </c>
      <c r="I37" s="75">
        <v>43263</v>
      </c>
    </row>
    <row r="38" spans="1:9" ht="27.75" customHeight="1" hidden="1">
      <c r="A38" s="118" t="s">
        <v>111</v>
      </c>
      <c r="B38" s="119" t="s">
        <v>151</v>
      </c>
      <c r="C38" s="75">
        <v>43259</v>
      </c>
      <c r="D38" s="75">
        <v>43261</v>
      </c>
      <c r="E38" s="75">
        <v>43172</v>
      </c>
      <c r="F38" s="75">
        <v>43267</v>
      </c>
      <c r="G38" s="75">
        <v>43268</v>
      </c>
      <c r="H38" s="75">
        <v>43270</v>
      </c>
      <c r="I38" s="75">
        <v>43270</v>
      </c>
    </row>
    <row r="39" spans="1:9" ht="27.75" customHeight="1" hidden="1">
      <c r="A39" s="118" t="s">
        <v>127</v>
      </c>
      <c r="B39" s="119" t="s">
        <v>155</v>
      </c>
      <c r="C39" s="75">
        <v>43266</v>
      </c>
      <c r="D39" s="75">
        <v>43268</v>
      </c>
      <c r="E39" s="75">
        <v>43179</v>
      </c>
      <c r="F39" s="75">
        <v>43274</v>
      </c>
      <c r="G39" s="75">
        <v>43275</v>
      </c>
      <c r="H39" s="75">
        <v>43277</v>
      </c>
      <c r="I39" s="75">
        <v>43277</v>
      </c>
    </row>
    <row r="40" spans="1:9" ht="27.75" customHeight="1" hidden="1">
      <c r="A40" s="118" t="s">
        <v>120</v>
      </c>
      <c r="B40" s="119" t="s">
        <v>156</v>
      </c>
      <c r="C40" s="75">
        <v>43273</v>
      </c>
      <c r="D40" s="75">
        <v>43275</v>
      </c>
      <c r="E40" s="75">
        <v>43186</v>
      </c>
      <c r="F40" s="75">
        <v>43281</v>
      </c>
      <c r="G40" s="75">
        <v>43282</v>
      </c>
      <c r="H40" s="75">
        <v>43284</v>
      </c>
      <c r="I40" s="75">
        <v>43284</v>
      </c>
    </row>
    <row r="41" spans="1:9" ht="27.75" customHeight="1" hidden="1">
      <c r="A41" s="118" t="s">
        <v>111</v>
      </c>
      <c r="B41" s="119" t="s">
        <v>152</v>
      </c>
      <c r="C41" s="75">
        <v>43280</v>
      </c>
      <c r="D41" s="75">
        <v>43282</v>
      </c>
      <c r="E41" s="75">
        <v>43193</v>
      </c>
      <c r="F41" s="75">
        <v>43288</v>
      </c>
      <c r="G41" s="75">
        <v>43289</v>
      </c>
      <c r="H41" s="75">
        <v>43291</v>
      </c>
      <c r="I41" s="75">
        <v>43291</v>
      </c>
    </row>
    <row r="42" spans="1:9" ht="27.75" customHeight="1" hidden="1">
      <c r="A42" s="118" t="s">
        <v>127</v>
      </c>
      <c r="B42" s="119" t="s">
        <v>157</v>
      </c>
      <c r="C42" s="75">
        <v>43287</v>
      </c>
      <c r="D42" s="75">
        <v>43289</v>
      </c>
      <c r="E42" s="75">
        <v>43200</v>
      </c>
      <c r="F42" s="75">
        <v>43295</v>
      </c>
      <c r="G42" s="75">
        <v>43296</v>
      </c>
      <c r="H42" s="75">
        <v>43298</v>
      </c>
      <c r="I42" s="75">
        <v>43298</v>
      </c>
    </row>
    <row r="43" spans="1:9" ht="27.75" customHeight="1" hidden="1">
      <c r="A43" s="118" t="s">
        <v>120</v>
      </c>
      <c r="B43" s="119" t="s">
        <v>158</v>
      </c>
      <c r="C43" s="75">
        <v>43294</v>
      </c>
      <c r="D43" s="75">
        <v>43296</v>
      </c>
      <c r="E43" s="75">
        <v>43207</v>
      </c>
      <c r="F43" s="75">
        <v>43302</v>
      </c>
      <c r="G43" s="75">
        <v>43303</v>
      </c>
      <c r="H43" s="75">
        <v>43305</v>
      </c>
      <c r="I43" s="75">
        <v>43305</v>
      </c>
    </row>
    <row r="44" spans="1:9" ht="27.75" customHeight="1" hidden="1">
      <c r="A44" s="118" t="s">
        <v>111</v>
      </c>
      <c r="B44" s="119" t="s">
        <v>159</v>
      </c>
      <c r="C44" s="75">
        <v>43301</v>
      </c>
      <c r="D44" s="75">
        <v>43303</v>
      </c>
      <c r="E44" s="75">
        <v>43214</v>
      </c>
      <c r="F44" s="75">
        <v>43309</v>
      </c>
      <c r="G44" s="75">
        <v>43310</v>
      </c>
      <c r="H44" s="75">
        <v>43312</v>
      </c>
      <c r="I44" s="75">
        <v>43312</v>
      </c>
    </row>
    <row r="45" spans="1:9" ht="27.75" customHeight="1" hidden="1">
      <c r="A45" s="118" t="s">
        <v>127</v>
      </c>
      <c r="B45" s="119" t="s">
        <v>160</v>
      </c>
      <c r="C45" s="75">
        <v>43308</v>
      </c>
      <c r="D45" s="75">
        <v>43310</v>
      </c>
      <c r="E45" s="75">
        <v>43221</v>
      </c>
      <c r="F45" s="75">
        <v>43316</v>
      </c>
      <c r="G45" s="75">
        <v>43317</v>
      </c>
      <c r="H45" s="75">
        <v>43319</v>
      </c>
      <c r="I45" s="75">
        <v>43319</v>
      </c>
    </row>
    <row r="46" spans="1:9" ht="27.75" customHeight="1" hidden="1">
      <c r="A46" s="118" t="s">
        <v>120</v>
      </c>
      <c r="B46" s="119" t="s">
        <v>161</v>
      </c>
      <c r="C46" s="75">
        <v>43315</v>
      </c>
      <c r="D46" s="75">
        <v>43317</v>
      </c>
      <c r="E46" s="75">
        <v>43228</v>
      </c>
      <c r="F46" s="75">
        <v>43323</v>
      </c>
      <c r="G46" s="75">
        <v>43324</v>
      </c>
      <c r="H46" s="75">
        <v>43326</v>
      </c>
      <c r="I46" s="75">
        <v>43326</v>
      </c>
    </row>
    <row r="47" spans="1:9" ht="27.75" customHeight="1" hidden="1">
      <c r="A47" s="118" t="s">
        <v>111</v>
      </c>
      <c r="B47" s="119" t="s">
        <v>162</v>
      </c>
      <c r="C47" s="75">
        <v>43322</v>
      </c>
      <c r="D47" s="75">
        <v>43324</v>
      </c>
      <c r="E47" s="75">
        <v>43235</v>
      </c>
      <c r="F47" s="75">
        <v>43330</v>
      </c>
      <c r="G47" s="75">
        <v>43331</v>
      </c>
      <c r="H47" s="75">
        <v>43333</v>
      </c>
      <c r="I47" s="75">
        <v>43333</v>
      </c>
    </row>
    <row r="48" spans="1:9" ht="27.75" customHeight="1" hidden="1">
      <c r="A48" s="118" t="s">
        <v>127</v>
      </c>
      <c r="B48" s="119" t="s">
        <v>163</v>
      </c>
      <c r="C48" s="75">
        <v>43329</v>
      </c>
      <c r="D48" s="75">
        <v>43331</v>
      </c>
      <c r="E48" s="75">
        <v>43242</v>
      </c>
      <c r="F48" s="75">
        <v>43337</v>
      </c>
      <c r="G48" s="75">
        <v>43338</v>
      </c>
      <c r="H48" s="75">
        <v>43340</v>
      </c>
      <c r="I48" s="75">
        <v>43340</v>
      </c>
    </row>
    <row r="49" spans="1:9" ht="27.75" customHeight="1" hidden="1">
      <c r="A49" s="118" t="s">
        <v>120</v>
      </c>
      <c r="B49" s="119" t="s">
        <v>168</v>
      </c>
      <c r="C49" s="75">
        <v>43336</v>
      </c>
      <c r="D49" s="75">
        <v>43338</v>
      </c>
      <c r="E49" s="75">
        <v>43249</v>
      </c>
      <c r="F49" s="75">
        <v>43344</v>
      </c>
      <c r="G49" s="75">
        <v>43345</v>
      </c>
      <c r="H49" s="75">
        <v>43347</v>
      </c>
      <c r="I49" s="75">
        <v>43347</v>
      </c>
    </row>
    <row r="50" spans="1:9" ht="27.75" customHeight="1" hidden="1">
      <c r="A50" s="118" t="s">
        <v>111</v>
      </c>
      <c r="B50" s="119" t="s">
        <v>164</v>
      </c>
      <c r="C50" s="75">
        <v>43343</v>
      </c>
      <c r="D50" s="75">
        <v>43345</v>
      </c>
      <c r="E50" s="75">
        <v>43256</v>
      </c>
      <c r="F50" s="75">
        <v>43351</v>
      </c>
      <c r="G50" s="75">
        <v>43352</v>
      </c>
      <c r="H50" s="75">
        <v>43354</v>
      </c>
      <c r="I50" s="75">
        <v>43354</v>
      </c>
    </row>
    <row r="51" spans="1:9" ht="27.75" customHeight="1" hidden="1">
      <c r="A51" s="118" t="s">
        <v>127</v>
      </c>
      <c r="B51" s="119" t="s">
        <v>169</v>
      </c>
      <c r="C51" s="75">
        <v>43350</v>
      </c>
      <c r="D51" s="75">
        <v>43352</v>
      </c>
      <c r="E51" s="75">
        <v>43263</v>
      </c>
      <c r="F51" s="75">
        <v>43358</v>
      </c>
      <c r="G51" s="75">
        <v>43359</v>
      </c>
      <c r="H51" s="75">
        <v>43361</v>
      </c>
      <c r="I51" s="75">
        <v>43361</v>
      </c>
    </row>
    <row r="52" spans="1:9" ht="27.75" customHeight="1" hidden="1">
      <c r="A52" s="118" t="s">
        <v>120</v>
      </c>
      <c r="B52" s="119" t="s">
        <v>170</v>
      </c>
      <c r="C52" s="75">
        <v>43357</v>
      </c>
      <c r="D52" s="75">
        <v>43359</v>
      </c>
      <c r="E52" s="75">
        <v>43270</v>
      </c>
      <c r="F52" s="75">
        <v>43365</v>
      </c>
      <c r="G52" s="75">
        <v>43366</v>
      </c>
      <c r="H52" s="75">
        <v>43368</v>
      </c>
      <c r="I52" s="75">
        <v>43368</v>
      </c>
    </row>
    <row r="53" spans="1:9" ht="27.75" customHeight="1" hidden="1">
      <c r="A53" s="118" t="s">
        <v>111</v>
      </c>
      <c r="B53" s="119" t="s">
        <v>165</v>
      </c>
      <c r="C53" s="75">
        <v>43364</v>
      </c>
      <c r="D53" s="75">
        <v>43366</v>
      </c>
      <c r="E53" s="75">
        <v>43277</v>
      </c>
      <c r="F53" s="75">
        <v>43372</v>
      </c>
      <c r="G53" s="75">
        <v>43373</v>
      </c>
      <c r="H53" s="75">
        <v>43375</v>
      </c>
      <c r="I53" s="75">
        <v>43375</v>
      </c>
    </row>
    <row r="54" spans="1:9" ht="27.75" customHeight="1" hidden="1">
      <c r="A54" s="118" t="s">
        <v>127</v>
      </c>
      <c r="B54" s="119" t="s">
        <v>171</v>
      </c>
      <c r="C54" s="75">
        <v>43371</v>
      </c>
      <c r="D54" s="75"/>
      <c r="E54" s="75"/>
      <c r="F54" s="75"/>
      <c r="G54" s="75"/>
      <c r="H54" s="75"/>
      <c r="I54" s="75"/>
    </row>
    <row r="55" spans="1:9" ht="27.75" customHeight="1" hidden="1">
      <c r="A55" s="118" t="s">
        <v>127</v>
      </c>
      <c r="B55" s="119" t="s">
        <v>171</v>
      </c>
      <c r="C55" s="75">
        <v>43378</v>
      </c>
      <c r="D55" s="75">
        <v>43380</v>
      </c>
      <c r="E55" s="75">
        <v>43291</v>
      </c>
      <c r="F55" s="75">
        <v>43386</v>
      </c>
      <c r="G55" s="75">
        <v>43387</v>
      </c>
      <c r="H55" s="75">
        <v>43389</v>
      </c>
      <c r="I55" s="75">
        <v>43389</v>
      </c>
    </row>
    <row r="56" spans="1:9" ht="27.75" customHeight="1" hidden="1">
      <c r="A56" s="118" t="s">
        <v>120</v>
      </c>
      <c r="B56" s="119" t="s">
        <v>172</v>
      </c>
      <c r="C56" s="75">
        <v>43385</v>
      </c>
      <c r="D56" s="75">
        <v>43387</v>
      </c>
      <c r="E56" s="75">
        <v>43298</v>
      </c>
      <c r="F56" s="75">
        <v>43393</v>
      </c>
      <c r="G56" s="75">
        <v>43394</v>
      </c>
      <c r="H56" s="75">
        <v>43396</v>
      </c>
      <c r="I56" s="75">
        <v>43396</v>
      </c>
    </row>
    <row r="57" spans="1:9" ht="27.75" customHeight="1" hidden="1">
      <c r="A57" s="118" t="s">
        <v>111</v>
      </c>
      <c r="B57" s="119" t="s">
        <v>166</v>
      </c>
      <c r="C57" s="75">
        <v>43392</v>
      </c>
      <c r="D57" s="75">
        <v>43394</v>
      </c>
      <c r="E57" s="75">
        <v>43305</v>
      </c>
      <c r="F57" s="75">
        <v>43400</v>
      </c>
      <c r="G57" s="75">
        <v>43401</v>
      </c>
      <c r="H57" s="75">
        <v>43403</v>
      </c>
      <c r="I57" s="75">
        <v>43403</v>
      </c>
    </row>
    <row r="58" spans="1:9" ht="27.75" customHeight="1" hidden="1">
      <c r="A58" s="118" t="s">
        <v>127</v>
      </c>
      <c r="B58" s="119" t="s">
        <v>183</v>
      </c>
      <c r="C58" s="75">
        <v>43399</v>
      </c>
      <c r="D58" s="75">
        <v>43401</v>
      </c>
      <c r="E58" s="75">
        <v>43312</v>
      </c>
      <c r="F58" s="75">
        <v>43407</v>
      </c>
      <c r="G58" s="75">
        <v>43408</v>
      </c>
      <c r="H58" s="75">
        <v>43410</v>
      </c>
      <c r="I58" s="75">
        <v>43410</v>
      </c>
    </row>
    <row r="59" spans="1:9" ht="27.75" customHeight="1" hidden="1">
      <c r="A59" s="118" t="s">
        <v>120</v>
      </c>
      <c r="B59" s="119" t="s">
        <v>184</v>
      </c>
      <c r="C59" s="75">
        <v>43406</v>
      </c>
      <c r="D59" s="75">
        <v>43408</v>
      </c>
      <c r="E59" s="75">
        <v>43319</v>
      </c>
      <c r="F59" s="75">
        <v>43414</v>
      </c>
      <c r="G59" s="75">
        <v>43415</v>
      </c>
      <c r="H59" s="75">
        <v>43417</v>
      </c>
      <c r="I59" s="75">
        <v>43417</v>
      </c>
    </row>
    <row r="60" spans="1:9" ht="27.75" customHeight="1" hidden="1">
      <c r="A60" s="118" t="s">
        <v>111</v>
      </c>
      <c r="B60" s="119" t="s">
        <v>167</v>
      </c>
      <c r="C60" s="75">
        <v>43413</v>
      </c>
      <c r="D60" s="75">
        <v>43415</v>
      </c>
      <c r="E60" s="75">
        <v>43326</v>
      </c>
      <c r="F60" s="75">
        <v>43421</v>
      </c>
      <c r="G60" s="75">
        <v>43422</v>
      </c>
      <c r="H60" s="75">
        <v>43424</v>
      </c>
      <c r="I60" s="75">
        <v>43424</v>
      </c>
    </row>
    <row r="61" spans="1:9" ht="27.75" customHeight="1" hidden="1">
      <c r="A61" s="118" t="s">
        <v>189</v>
      </c>
      <c r="B61" s="119" t="s">
        <v>190</v>
      </c>
      <c r="C61" s="75">
        <v>43420</v>
      </c>
      <c r="D61" s="75">
        <v>43422</v>
      </c>
      <c r="E61" s="75">
        <v>43333</v>
      </c>
      <c r="F61" s="75">
        <v>43428</v>
      </c>
      <c r="G61" s="75">
        <v>43429</v>
      </c>
      <c r="H61" s="75">
        <v>43431</v>
      </c>
      <c r="I61" s="75">
        <v>43431</v>
      </c>
    </row>
    <row r="62" spans="1:9" ht="27.75" customHeight="1" hidden="1">
      <c r="A62" s="118" t="s">
        <v>120</v>
      </c>
      <c r="B62" s="119" t="s">
        <v>185</v>
      </c>
      <c r="C62" s="75">
        <v>43427</v>
      </c>
      <c r="D62" s="75">
        <v>43429</v>
      </c>
      <c r="E62" s="75">
        <v>43340</v>
      </c>
      <c r="F62" s="75">
        <v>43435</v>
      </c>
      <c r="G62" s="75">
        <v>43436</v>
      </c>
      <c r="H62" s="75">
        <v>43438</v>
      </c>
      <c r="I62" s="75">
        <v>43438</v>
      </c>
    </row>
    <row r="63" spans="1:9" ht="27.75" customHeight="1" hidden="1">
      <c r="A63" s="118" t="s">
        <v>111</v>
      </c>
      <c r="B63" s="119" t="s">
        <v>177</v>
      </c>
      <c r="C63" s="75">
        <v>43434</v>
      </c>
      <c r="D63" s="75">
        <v>43436</v>
      </c>
      <c r="E63" s="75">
        <v>43347</v>
      </c>
      <c r="F63" s="75">
        <v>43442</v>
      </c>
      <c r="G63" s="75">
        <v>43443</v>
      </c>
      <c r="H63" s="75">
        <v>43445</v>
      </c>
      <c r="I63" s="75">
        <v>43445</v>
      </c>
    </row>
    <row r="64" spans="1:9" ht="27.75" customHeight="1" hidden="1">
      <c r="A64" s="118" t="s">
        <v>189</v>
      </c>
      <c r="B64" s="119" t="s">
        <v>191</v>
      </c>
      <c r="C64" s="75">
        <v>43441</v>
      </c>
      <c r="D64" s="75">
        <v>43443</v>
      </c>
      <c r="E64" s="75">
        <v>43354</v>
      </c>
      <c r="F64" s="75">
        <v>43449</v>
      </c>
      <c r="G64" s="75">
        <v>43450</v>
      </c>
      <c r="H64" s="75">
        <v>43452</v>
      </c>
      <c r="I64" s="75">
        <v>43452</v>
      </c>
    </row>
    <row r="65" spans="1:9" ht="27.75" customHeight="1" hidden="1">
      <c r="A65" s="118" t="s">
        <v>120</v>
      </c>
      <c r="B65" s="119" t="s">
        <v>192</v>
      </c>
      <c r="C65" s="75">
        <v>43448</v>
      </c>
      <c r="D65" s="75">
        <v>43450</v>
      </c>
      <c r="E65" s="75">
        <v>43361</v>
      </c>
      <c r="F65" s="75">
        <v>43456</v>
      </c>
      <c r="G65" s="75">
        <v>43457</v>
      </c>
      <c r="H65" s="75">
        <v>43459</v>
      </c>
      <c r="I65" s="75">
        <v>43459</v>
      </c>
    </row>
    <row r="66" spans="1:9" ht="27.75" customHeight="1" hidden="1">
      <c r="A66" s="118" t="s">
        <v>111</v>
      </c>
      <c r="B66" s="119" t="s">
        <v>179</v>
      </c>
      <c r="C66" s="75">
        <v>43455</v>
      </c>
      <c r="D66" s="75">
        <v>43457</v>
      </c>
      <c r="E66" s="75">
        <v>43368</v>
      </c>
      <c r="F66" s="75">
        <v>43463</v>
      </c>
      <c r="G66" s="75">
        <v>43464</v>
      </c>
      <c r="H66" s="75">
        <v>43466</v>
      </c>
      <c r="I66" s="75">
        <v>43466</v>
      </c>
    </row>
    <row r="67" spans="1:9" ht="27.75" customHeight="1" hidden="1">
      <c r="A67" s="118" t="s">
        <v>189</v>
      </c>
      <c r="B67" s="119" t="s">
        <v>193</v>
      </c>
      <c r="C67" s="75">
        <v>43462</v>
      </c>
      <c r="D67" s="75">
        <v>43464</v>
      </c>
      <c r="E67" s="75">
        <v>43375</v>
      </c>
      <c r="F67" s="75">
        <v>43470</v>
      </c>
      <c r="G67" s="75">
        <v>43471</v>
      </c>
      <c r="H67" s="75">
        <v>43473</v>
      </c>
      <c r="I67" s="75">
        <v>43473</v>
      </c>
    </row>
    <row r="68" spans="1:9" ht="27.75" customHeight="1" hidden="1">
      <c r="A68" s="118" t="s">
        <v>120</v>
      </c>
      <c r="B68" s="119" t="s">
        <v>194</v>
      </c>
      <c r="C68" s="75">
        <v>43469</v>
      </c>
      <c r="D68" s="75">
        <v>43471</v>
      </c>
      <c r="E68" s="75">
        <v>43382</v>
      </c>
      <c r="F68" s="75">
        <v>43477</v>
      </c>
      <c r="G68" s="75">
        <v>43478</v>
      </c>
      <c r="H68" s="75">
        <v>43480</v>
      </c>
      <c r="I68" s="75">
        <v>43480</v>
      </c>
    </row>
    <row r="69" spans="1:9" ht="27.75" customHeight="1" hidden="1">
      <c r="A69" s="118" t="s">
        <v>111</v>
      </c>
      <c r="B69" s="119" t="s">
        <v>181</v>
      </c>
      <c r="C69" s="75">
        <v>43476</v>
      </c>
      <c r="D69" s="75">
        <v>43478</v>
      </c>
      <c r="E69" s="75">
        <v>43389</v>
      </c>
      <c r="F69" s="75">
        <v>43484</v>
      </c>
      <c r="G69" s="75">
        <v>43485</v>
      </c>
      <c r="H69" s="75">
        <v>43487</v>
      </c>
      <c r="I69" s="75">
        <v>43487</v>
      </c>
    </row>
    <row r="70" spans="1:9" ht="27.75" customHeight="1" hidden="1">
      <c r="A70" s="118" t="s">
        <v>189</v>
      </c>
      <c r="B70" s="119" t="s">
        <v>201</v>
      </c>
      <c r="C70" s="75">
        <v>43483</v>
      </c>
      <c r="D70" s="75">
        <v>43485</v>
      </c>
      <c r="E70" s="75">
        <v>43396</v>
      </c>
      <c r="F70" s="75">
        <v>43491</v>
      </c>
      <c r="G70" s="75">
        <v>43492</v>
      </c>
      <c r="H70" s="75">
        <v>43494</v>
      </c>
      <c r="I70" s="75">
        <v>43494</v>
      </c>
    </row>
    <row r="71" spans="1:9" ht="27.75" customHeight="1" hidden="1">
      <c r="A71" s="118" t="s">
        <v>120</v>
      </c>
      <c r="B71" s="119" t="s">
        <v>202</v>
      </c>
      <c r="C71" s="75">
        <v>43490</v>
      </c>
      <c r="D71" s="75">
        <v>43492</v>
      </c>
      <c r="E71" s="75">
        <v>43403</v>
      </c>
      <c r="F71" s="75">
        <v>43498</v>
      </c>
      <c r="G71" s="75">
        <v>43499</v>
      </c>
      <c r="H71" s="75">
        <v>43501</v>
      </c>
      <c r="I71" s="75">
        <v>43501</v>
      </c>
    </row>
    <row r="72" spans="1:8" ht="27.75" customHeight="1" hidden="1">
      <c r="A72" s="118" t="s">
        <v>111</v>
      </c>
      <c r="B72" s="119" t="s">
        <v>198</v>
      </c>
      <c r="C72" s="75">
        <v>43497</v>
      </c>
      <c r="D72" s="245" t="s">
        <v>143</v>
      </c>
      <c r="E72" s="246"/>
      <c r="F72" s="246"/>
      <c r="G72" s="246"/>
      <c r="H72" s="246"/>
    </row>
    <row r="73" spans="1:9" ht="27.75" customHeight="1" hidden="1">
      <c r="A73" s="118" t="s">
        <v>189</v>
      </c>
      <c r="B73" s="119" t="s">
        <v>203</v>
      </c>
      <c r="C73" s="75">
        <v>43504</v>
      </c>
      <c r="D73" s="75">
        <v>43506</v>
      </c>
      <c r="E73" s="75">
        <v>43417</v>
      </c>
      <c r="F73" s="75">
        <v>43512</v>
      </c>
      <c r="G73" s="75">
        <v>43513</v>
      </c>
      <c r="H73" s="75">
        <v>43515</v>
      </c>
      <c r="I73" s="75">
        <v>43515</v>
      </c>
    </row>
    <row r="74" spans="1:9" ht="27.75" customHeight="1" hidden="1">
      <c r="A74" s="118" t="s">
        <v>120</v>
      </c>
      <c r="B74" s="119" t="s">
        <v>204</v>
      </c>
      <c r="C74" s="75">
        <v>43511</v>
      </c>
      <c r="D74" s="75">
        <v>43513</v>
      </c>
      <c r="E74" s="75">
        <v>43424</v>
      </c>
      <c r="F74" s="75">
        <v>43519</v>
      </c>
      <c r="G74" s="75">
        <v>43520</v>
      </c>
      <c r="H74" s="75">
        <v>43522</v>
      </c>
      <c r="I74" s="75">
        <v>43522</v>
      </c>
    </row>
    <row r="75" spans="1:8" ht="27.75" customHeight="1" hidden="1">
      <c r="A75" s="118" t="s">
        <v>111</v>
      </c>
      <c r="B75" s="119" t="s">
        <v>200</v>
      </c>
      <c r="C75" s="75">
        <v>43518</v>
      </c>
      <c r="D75" s="245" t="s">
        <v>143</v>
      </c>
      <c r="E75" s="246"/>
      <c r="F75" s="246"/>
      <c r="G75" s="246"/>
      <c r="H75" s="246"/>
    </row>
    <row r="76" spans="1:9" ht="27.75" customHeight="1" hidden="1">
      <c r="A76" s="118" t="s">
        <v>111</v>
      </c>
      <c r="B76" s="119" t="s">
        <v>206</v>
      </c>
      <c r="C76" s="75">
        <v>43525</v>
      </c>
      <c r="D76" s="75">
        <v>43527</v>
      </c>
      <c r="E76" s="75">
        <v>43438</v>
      </c>
      <c r="F76" s="75">
        <v>43533</v>
      </c>
      <c r="G76" s="75">
        <v>43534</v>
      </c>
      <c r="H76" s="75">
        <v>43536</v>
      </c>
      <c r="I76" s="75">
        <v>43536</v>
      </c>
    </row>
    <row r="77" spans="1:9" ht="27.75" customHeight="1" hidden="1">
      <c r="A77" s="118" t="s">
        <v>189</v>
      </c>
      <c r="B77" s="119" t="s">
        <v>205</v>
      </c>
      <c r="C77" s="75">
        <v>43532</v>
      </c>
      <c r="D77" s="75">
        <v>43534</v>
      </c>
      <c r="E77" s="75">
        <v>43445</v>
      </c>
      <c r="F77" s="75">
        <v>43540</v>
      </c>
      <c r="G77" s="75">
        <v>43541</v>
      </c>
      <c r="H77" s="75">
        <v>43543</v>
      </c>
      <c r="I77" s="75">
        <v>43543</v>
      </c>
    </row>
    <row r="78" spans="1:9" ht="27.75" customHeight="1" hidden="1">
      <c r="A78" s="118" t="s">
        <v>120</v>
      </c>
      <c r="B78" s="119" t="s">
        <v>219</v>
      </c>
      <c r="C78" s="75">
        <v>43539</v>
      </c>
      <c r="D78" s="75">
        <v>43541</v>
      </c>
      <c r="E78" s="75">
        <v>43452</v>
      </c>
      <c r="F78" s="75">
        <v>43547</v>
      </c>
      <c r="G78" s="75">
        <v>43548</v>
      </c>
      <c r="H78" s="75">
        <v>43550</v>
      </c>
      <c r="I78" s="75">
        <v>43550</v>
      </c>
    </row>
    <row r="79" spans="1:9" ht="27.75" customHeight="1" hidden="1">
      <c r="A79" s="118" t="s">
        <v>111</v>
      </c>
      <c r="B79" s="119" t="s">
        <v>208</v>
      </c>
      <c r="C79" s="75">
        <v>43546</v>
      </c>
      <c r="D79" s="75">
        <v>43548</v>
      </c>
      <c r="E79" s="75">
        <v>43459</v>
      </c>
      <c r="F79" s="75">
        <v>43554</v>
      </c>
      <c r="G79" s="75">
        <v>43555</v>
      </c>
      <c r="H79" s="75">
        <v>43557</v>
      </c>
      <c r="I79" s="75">
        <v>43557</v>
      </c>
    </row>
    <row r="80" spans="1:9" ht="27.75" customHeight="1" hidden="1">
      <c r="A80" s="118" t="s">
        <v>189</v>
      </c>
      <c r="B80" s="119" t="s">
        <v>207</v>
      </c>
      <c r="C80" s="75">
        <v>43553</v>
      </c>
      <c r="D80" s="75">
        <v>43555</v>
      </c>
      <c r="E80" s="75">
        <v>43466</v>
      </c>
      <c r="F80" s="75">
        <v>43561</v>
      </c>
      <c r="G80" s="75">
        <v>43562</v>
      </c>
      <c r="H80" s="75">
        <v>43564</v>
      </c>
      <c r="I80" s="75">
        <v>43564</v>
      </c>
    </row>
    <row r="81" spans="1:9" ht="27.75" customHeight="1" hidden="1">
      <c r="A81" s="118" t="s">
        <v>120</v>
      </c>
      <c r="B81" s="119" t="s">
        <v>220</v>
      </c>
      <c r="C81" s="75">
        <v>43560</v>
      </c>
      <c r="D81" s="75">
        <v>43562</v>
      </c>
      <c r="E81" s="75">
        <v>43473</v>
      </c>
      <c r="F81" s="75">
        <v>43568</v>
      </c>
      <c r="G81" s="75">
        <v>43569</v>
      </c>
      <c r="H81" s="75">
        <v>43571</v>
      </c>
      <c r="I81" s="75">
        <v>43571</v>
      </c>
    </row>
    <row r="82" spans="1:9" ht="27.75" customHeight="1" hidden="1">
      <c r="A82" s="118" t="s">
        <v>111</v>
      </c>
      <c r="B82" s="119" t="s">
        <v>212</v>
      </c>
      <c r="C82" s="75">
        <v>43567</v>
      </c>
      <c r="D82" s="75">
        <v>43569</v>
      </c>
      <c r="E82" s="75">
        <v>43480</v>
      </c>
      <c r="F82" s="75">
        <v>43575</v>
      </c>
      <c r="G82" s="75">
        <v>43576</v>
      </c>
      <c r="H82" s="75">
        <v>43578</v>
      </c>
      <c r="I82" s="75">
        <v>43578</v>
      </c>
    </row>
    <row r="83" spans="1:9" ht="27.75" customHeight="1" hidden="1">
      <c r="A83" s="118" t="s">
        <v>189</v>
      </c>
      <c r="B83" s="119" t="s">
        <v>215</v>
      </c>
      <c r="C83" s="75">
        <v>43574</v>
      </c>
      <c r="D83" s="75">
        <v>43576</v>
      </c>
      <c r="E83" s="75">
        <v>43487</v>
      </c>
      <c r="F83" s="75">
        <v>43582</v>
      </c>
      <c r="G83" s="75">
        <v>43583</v>
      </c>
      <c r="H83" s="75">
        <v>43585</v>
      </c>
      <c r="I83" s="75">
        <v>43585</v>
      </c>
    </row>
    <row r="84" spans="1:9" ht="27.75" customHeight="1" hidden="1">
      <c r="A84" s="118" t="s">
        <v>120</v>
      </c>
      <c r="B84" s="119" t="s">
        <v>221</v>
      </c>
      <c r="C84" s="75">
        <v>43581</v>
      </c>
      <c r="D84" s="75">
        <v>43583</v>
      </c>
      <c r="E84" s="75">
        <v>43494</v>
      </c>
      <c r="F84" s="75">
        <v>43589</v>
      </c>
      <c r="G84" s="75">
        <v>43590</v>
      </c>
      <c r="H84" s="75">
        <v>43592</v>
      </c>
      <c r="I84" s="75">
        <v>43592</v>
      </c>
    </row>
    <row r="85" spans="1:9" ht="27.75" customHeight="1" hidden="1">
      <c r="A85" s="118" t="s">
        <v>111</v>
      </c>
      <c r="B85" s="119" t="s">
        <v>214</v>
      </c>
      <c r="C85" s="75">
        <v>43588</v>
      </c>
      <c r="D85" s="75">
        <v>43590</v>
      </c>
      <c r="E85" s="75">
        <v>43501</v>
      </c>
      <c r="F85" s="75">
        <v>43596</v>
      </c>
      <c r="G85" s="75">
        <v>43597</v>
      </c>
      <c r="H85" s="75">
        <v>43599</v>
      </c>
      <c r="I85" s="75">
        <v>43599</v>
      </c>
    </row>
    <row r="86" spans="1:9" ht="27.75" customHeight="1" hidden="1">
      <c r="A86" s="118" t="s">
        <v>189</v>
      </c>
      <c r="B86" s="119" t="s">
        <v>216</v>
      </c>
      <c r="C86" s="75">
        <v>43595</v>
      </c>
      <c r="D86" s="75">
        <v>43597</v>
      </c>
      <c r="E86" s="75">
        <v>43508</v>
      </c>
      <c r="F86" s="75">
        <v>43603</v>
      </c>
      <c r="G86" s="75">
        <v>43604</v>
      </c>
      <c r="H86" s="75">
        <v>43606</v>
      </c>
      <c r="I86" s="75">
        <v>43606</v>
      </c>
    </row>
    <row r="87" spans="1:9" ht="27.75" customHeight="1" hidden="1">
      <c r="A87" s="118" t="s">
        <v>120</v>
      </c>
      <c r="B87" s="119" t="s">
        <v>222</v>
      </c>
      <c r="C87" s="75">
        <v>43602</v>
      </c>
      <c r="D87" s="75">
        <v>43604</v>
      </c>
      <c r="E87" s="75">
        <v>43515</v>
      </c>
      <c r="F87" s="75">
        <v>43610</v>
      </c>
      <c r="G87" s="75">
        <v>43611</v>
      </c>
      <c r="H87" s="75">
        <v>43613</v>
      </c>
      <c r="I87" s="75">
        <v>43613</v>
      </c>
    </row>
    <row r="88" spans="1:9" ht="27.75" customHeight="1" hidden="1">
      <c r="A88" s="118" t="s">
        <v>111</v>
      </c>
      <c r="B88" s="119" t="s">
        <v>218</v>
      </c>
      <c r="C88" s="75">
        <v>43609</v>
      </c>
      <c r="D88" s="75">
        <v>43611</v>
      </c>
      <c r="E88" s="75">
        <v>43522</v>
      </c>
      <c r="F88" s="75">
        <v>43617</v>
      </c>
      <c r="G88" s="75">
        <v>43618</v>
      </c>
      <c r="H88" s="75">
        <v>43620</v>
      </c>
      <c r="I88" s="75">
        <v>43620</v>
      </c>
    </row>
    <row r="89" spans="1:9" ht="27.75" customHeight="1" hidden="1">
      <c r="A89" s="118" t="s">
        <v>189</v>
      </c>
      <c r="B89" s="119" t="s">
        <v>217</v>
      </c>
      <c r="C89" s="75">
        <v>43616</v>
      </c>
      <c r="D89" s="75">
        <v>43618</v>
      </c>
      <c r="E89" s="75">
        <v>43529</v>
      </c>
      <c r="F89" s="75">
        <v>43624</v>
      </c>
      <c r="G89" s="75">
        <v>43625</v>
      </c>
      <c r="H89" s="75">
        <v>43627</v>
      </c>
      <c r="I89" s="75">
        <v>43627</v>
      </c>
    </row>
    <row r="90" spans="1:9" ht="27.75" customHeight="1" hidden="1">
      <c r="A90" s="118" t="s">
        <v>120</v>
      </c>
      <c r="B90" s="119" t="s">
        <v>223</v>
      </c>
      <c r="C90" s="75">
        <v>43623</v>
      </c>
      <c r="D90" s="75">
        <v>43625</v>
      </c>
      <c r="E90" s="75">
        <v>43536</v>
      </c>
      <c r="F90" s="75">
        <v>43631</v>
      </c>
      <c r="G90" s="75">
        <v>43632</v>
      </c>
      <c r="H90" s="75">
        <v>43634</v>
      </c>
      <c r="I90" s="75">
        <v>43634</v>
      </c>
    </row>
    <row r="91" spans="1:9" ht="27.75" customHeight="1" hidden="1">
      <c r="A91" s="118" t="s">
        <v>111</v>
      </c>
      <c r="B91" s="119" t="s">
        <v>234</v>
      </c>
      <c r="C91" s="75">
        <v>43630</v>
      </c>
      <c r="D91" s="75">
        <v>43632</v>
      </c>
      <c r="E91" s="75">
        <v>43543</v>
      </c>
      <c r="F91" s="75">
        <v>43638</v>
      </c>
      <c r="G91" s="75">
        <v>43639</v>
      </c>
      <c r="H91" s="75">
        <v>43641</v>
      </c>
      <c r="I91" s="75">
        <v>43641</v>
      </c>
    </row>
    <row r="92" spans="1:9" ht="27.75" customHeight="1" hidden="1">
      <c r="A92" s="118" t="s">
        <v>189</v>
      </c>
      <c r="B92" s="119" t="s">
        <v>246</v>
      </c>
      <c r="C92" s="75">
        <v>43637</v>
      </c>
      <c r="D92" s="75">
        <v>43639</v>
      </c>
      <c r="E92" s="75">
        <v>43550</v>
      </c>
      <c r="F92" s="75">
        <v>43645</v>
      </c>
      <c r="G92" s="75">
        <v>43646</v>
      </c>
      <c r="H92" s="75">
        <v>43648</v>
      </c>
      <c r="I92" s="75">
        <v>43648</v>
      </c>
    </row>
    <row r="93" spans="1:9" ht="27.75" customHeight="1" hidden="1">
      <c r="A93" s="118" t="s">
        <v>120</v>
      </c>
      <c r="B93" s="119" t="s">
        <v>247</v>
      </c>
      <c r="C93" s="75">
        <v>43644</v>
      </c>
      <c r="D93" s="75">
        <v>43646</v>
      </c>
      <c r="E93" s="75">
        <v>43557</v>
      </c>
      <c r="F93" s="75">
        <v>43652</v>
      </c>
      <c r="G93" s="75">
        <v>43653</v>
      </c>
      <c r="H93" s="75">
        <v>43655</v>
      </c>
      <c r="I93" s="75">
        <v>43655</v>
      </c>
    </row>
    <row r="94" spans="1:9" ht="27.75" customHeight="1" hidden="1">
      <c r="A94" s="118" t="s">
        <v>111</v>
      </c>
      <c r="B94" s="119" t="s">
        <v>235</v>
      </c>
      <c r="C94" s="75">
        <v>43651</v>
      </c>
      <c r="D94" s="75">
        <v>43653</v>
      </c>
      <c r="E94" s="75">
        <v>43564</v>
      </c>
      <c r="F94" s="75">
        <v>43659</v>
      </c>
      <c r="G94" s="75">
        <v>43660</v>
      </c>
      <c r="H94" s="75">
        <v>43662</v>
      </c>
      <c r="I94" s="75">
        <v>43662</v>
      </c>
    </row>
    <row r="95" spans="1:9" ht="27.75" customHeight="1" hidden="1">
      <c r="A95" s="118" t="s">
        <v>189</v>
      </c>
      <c r="B95" s="119" t="s">
        <v>248</v>
      </c>
      <c r="C95" s="75">
        <v>43658</v>
      </c>
      <c r="D95" s="75">
        <v>43660</v>
      </c>
      <c r="E95" s="75">
        <v>43571</v>
      </c>
      <c r="F95" s="75">
        <v>43666</v>
      </c>
      <c r="G95" s="75">
        <v>43667</v>
      </c>
      <c r="H95" s="75">
        <v>43669</v>
      </c>
      <c r="I95" s="75">
        <v>43669</v>
      </c>
    </row>
    <row r="96" spans="1:9" ht="27.75" customHeight="1" hidden="1">
      <c r="A96" s="118" t="s">
        <v>120</v>
      </c>
      <c r="B96" s="119" t="s">
        <v>249</v>
      </c>
      <c r="C96" s="75">
        <v>43665</v>
      </c>
      <c r="D96" s="75">
        <v>43667</v>
      </c>
      <c r="E96" s="75">
        <v>43578</v>
      </c>
      <c r="F96" s="75">
        <v>43673</v>
      </c>
      <c r="G96" s="75">
        <v>43674</v>
      </c>
      <c r="H96" s="75">
        <v>43676</v>
      </c>
      <c r="I96" s="75">
        <v>43676</v>
      </c>
    </row>
    <row r="97" spans="1:9" ht="27.75" customHeight="1" hidden="1">
      <c r="A97" s="118" t="s">
        <v>111</v>
      </c>
      <c r="B97" s="119" t="s">
        <v>232</v>
      </c>
      <c r="C97" s="75">
        <v>43672</v>
      </c>
      <c r="D97" s="75">
        <v>43674</v>
      </c>
      <c r="E97" s="75">
        <v>43585</v>
      </c>
      <c r="F97" s="75">
        <v>43680</v>
      </c>
      <c r="G97" s="75">
        <v>43681</v>
      </c>
      <c r="H97" s="75">
        <v>43683</v>
      </c>
      <c r="I97" s="75">
        <v>43683</v>
      </c>
    </row>
    <row r="98" spans="1:9" ht="27.75" customHeight="1" hidden="1">
      <c r="A98" s="118" t="s">
        <v>189</v>
      </c>
      <c r="B98" s="119" t="s">
        <v>250</v>
      </c>
      <c r="C98" s="75">
        <v>43679</v>
      </c>
      <c r="D98" s="75">
        <v>43681</v>
      </c>
      <c r="E98" s="75">
        <v>43592</v>
      </c>
      <c r="F98" s="75">
        <v>43687</v>
      </c>
      <c r="G98" s="75">
        <v>43688</v>
      </c>
      <c r="H98" s="75">
        <v>43690</v>
      </c>
      <c r="I98" s="75">
        <v>43690</v>
      </c>
    </row>
    <row r="99" spans="1:9" ht="27.75" customHeight="1" hidden="1">
      <c r="A99" s="118" t="s">
        <v>120</v>
      </c>
      <c r="B99" s="119" t="s">
        <v>251</v>
      </c>
      <c r="C99" s="75">
        <v>43686</v>
      </c>
      <c r="D99" s="75">
        <v>43688</v>
      </c>
      <c r="E99" s="75">
        <v>43599</v>
      </c>
      <c r="F99" s="75">
        <v>43694</v>
      </c>
      <c r="G99" s="75">
        <v>43695</v>
      </c>
      <c r="H99" s="75">
        <v>43697</v>
      </c>
      <c r="I99" s="75">
        <v>43697</v>
      </c>
    </row>
    <row r="100" spans="1:9" ht="27.75" customHeight="1" hidden="1">
      <c r="A100" s="118" t="s">
        <v>111</v>
      </c>
      <c r="B100" s="119" t="s">
        <v>233</v>
      </c>
      <c r="C100" s="75">
        <v>43693</v>
      </c>
      <c r="D100" s="75">
        <v>43695</v>
      </c>
      <c r="E100" s="75">
        <v>43606</v>
      </c>
      <c r="F100" s="75">
        <v>43701</v>
      </c>
      <c r="G100" s="75">
        <v>43702</v>
      </c>
      <c r="H100" s="75">
        <v>43704</v>
      </c>
      <c r="I100" s="75">
        <v>43704</v>
      </c>
    </row>
    <row r="101" spans="1:9" ht="27.75" customHeight="1" hidden="1">
      <c r="A101" s="118" t="s">
        <v>189</v>
      </c>
      <c r="B101" s="119" t="s">
        <v>254</v>
      </c>
      <c r="C101" s="75">
        <v>43700</v>
      </c>
      <c r="D101" s="75">
        <v>43702</v>
      </c>
      <c r="E101" s="75">
        <v>43613</v>
      </c>
      <c r="F101" s="75">
        <v>43708</v>
      </c>
      <c r="G101" s="75">
        <v>43709</v>
      </c>
      <c r="H101" s="75">
        <v>43711</v>
      </c>
      <c r="I101" s="75">
        <v>43711</v>
      </c>
    </row>
    <row r="102" spans="1:9" ht="27.75" customHeight="1" hidden="1">
      <c r="A102" s="118" t="s">
        <v>120</v>
      </c>
      <c r="B102" s="119" t="s">
        <v>255</v>
      </c>
      <c r="C102" s="75">
        <v>43707</v>
      </c>
      <c r="D102" s="75">
        <v>43709</v>
      </c>
      <c r="E102" s="75">
        <v>43620</v>
      </c>
      <c r="F102" s="75">
        <v>43715</v>
      </c>
      <c r="G102" s="75">
        <v>43716</v>
      </c>
      <c r="H102" s="75">
        <v>43718</v>
      </c>
      <c r="I102" s="75">
        <v>43718</v>
      </c>
    </row>
    <row r="103" spans="1:9" ht="27.75" customHeight="1" hidden="1">
      <c r="A103" s="118" t="s">
        <v>111</v>
      </c>
      <c r="B103" s="119" t="s">
        <v>224</v>
      </c>
      <c r="C103" s="75">
        <v>43714</v>
      </c>
      <c r="D103" s="75">
        <v>43716</v>
      </c>
      <c r="E103" s="75">
        <v>43627</v>
      </c>
      <c r="F103" s="75">
        <v>43722</v>
      </c>
      <c r="G103" s="75">
        <v>43723</v>
      </c>
      <c r="H103" s="75">
        <v>43725</v>
      </c>
      <c r="I103" s="75">
        <v>43725</v>
      </c>
    </row>
    <row r="104" spans="1:9" ht="27.75" customHeight="1" hidden="1">
      <c r="A104" s="118" t="s">
        <v>189</v>
      </c>
      <c r="B104" s="119" t="s">
        <v>256</v>
      </c>
      <c r="C104" s="75">
        <v>43721</v>
      </c>
      <c r="D104" s="75">
        <v>43723</v>
      </c>
      <c r="E104" s="75">
        <v>43634</v>
      </c>
      <c r="F104" s="75">
        <v>43729</v>
      </c>
      <c r="G104" s="75">
        <v>43730</v>
      </c>
      <c r="H104" s="75">
        <v>43732</v>
      </c>
      <c r="I104" s="75">
        <v>43732</v>
      </c>
    </row>
    <row r="105" spans="1:9" ht="27.75" customHeight="1" hidden="1">
      <c r="A105" s="118" t="s">
        <v>120</v>
      </c>
      <c r="B105" s="119" t="s">
        <v>260</v>
      </c>
      <c r="C105" s="75">
        <v>43728</v>
      </c>
      <c r="D105" s="75">
        <v>43730</v>
      </c>
      <c r="E105" s="75">
        <v>43641</v>
      </c>
      <c r="F105" s="75">
        <v>43736</v>
      </c>
      <c r="G105" s="75">
        <v>43737</v>
      </c>
      <c r="H105" s="75">
        <v>43739</v>
      </c>
      <c r="I105" s="75">
        <v>43739</v>
      </c>
    </row>
    <row r="106" spans="1:9" ht="27.75" customHeight="1" hidden="1">
      <c r="A106" s="118" t="s">
        <v>111</v>
      </c>
      <c r="B106" s="119" t="s">
        <v>225</v>
      </c>
      <c r="C106" s="75">
        <v>43735</v>
      </c>
      <c r="D106" s="75">
        <v>43737</v>
      </c>
      <c r="E106" s="75">
        <v>43648</v>
      </c>
      <c r="F106" s="75">
        <v>43743</v>
      </c>
      <c r="G106" s="75">
        <v>43744</v>
      </c>
      <c r="H106" s="75">
        <v>43746</v>
      </c>
      <c r="I106" s="75">
        <v>43746</v>
      </c>
    </row>
    <row r="107" spans="1:9" ht="27.75" customHeight="1" hidden="1">
      <c r="A107" s="118" t="s">
        <v>189</v>
      </c>
      <c r="B107" s="119" t="s">
        <v>261</v>
      </c>
      <c r="C107" s="75">
        <v>43742</v>
      </c>
      <c r="D107" s="75">
        <v>43744</v>
      </c>
      <c r="E107" s="75">
        <v>43655</v>
      </c>
      <c r="F107" s="75">
        <v>43750</v>
      </c>
      <c r="G107" s="75">
        <v>43751</v>
      </c>
      <c r="H107" s="75">
        <v>43753</v>
      </c>
      <c r="I107" s="75">
        <v>43753</v>
      </c>
    </row>
    <row r="108" spans="1:9" ht="27.75" customHeight="1" hidden="1">
      <c r="A108" s="118" t="s">
        <v>120</v>
      </c>
      <c r="B108" s="119" t="s">
        <v>262</v>
      </c>
      <c r="C108" s="75">
        <v>43749</v>
      </c>
      <c r="D108" s="75">
        <v>43751</v>
      </c>
      <c r="E108" s="75">
        <v>43662</v>
      </c>
      <c r="F108" s="75">
        <v>43757</v>
      </c>
      <c r="G108" s="75">
        <v>43758</v>
      </c>
      <c r="H108" s="75">
        <v>43760</v>
      </c>
      <c r="I108" s="75">
        <v>43760</v>
      </c>
    </row>
    <row r="109" spans="1:9" ht="27.75" customHeight="1" hidden="1">
      <c r="A109" s="118" t="s">
        <v>111</v>
      </c>
      <c r="B109" s="119" t="s">
        <v>226</v>
      </c>
      <c r="C109" s="75">
        <v>43756</v>
      </c>
      <c r="D109" s="75">
        <v>43758</v>
      </c>
      <c r="E109" s="75">
        <v>43669</v>
      </c>
      <c r="F109" s="75">
        <v>43764</v>
      </c>
      <c r="G109" s="75">
        <v>43765</v>
      </c>
      <c r="H109" s="75">
        <v>43767</v>
      </c>
      <c r="I109" s="75">
        <v>43767</v>
      </c>
    </row>
    <row r="110" spans="1:9" ht="27.75" customHeight="1" hidden="1">
      <c r="A110" s="118" t="s">
        <v>189</v>
      </c>
      <c r="B110" s="119" t="s">
        <v>266</v>
      </c>
      <c r="C110" s="75">
        <v>43763</v>
      </c>
      <c r="D110" s="75">
        <v>43765</v>
      </c>
      <c r="E110" s="75">
        <v>43676</v>
      </c>
      <c r="F110" s="75">
        <v>43771</v>
      </c>
      <c r="G110" s="75">
        <v>43772</v>
      </c>
      <c r="H110" s="75">
        <v>43774</v>
      </c>
      <c r="I110" s="75">
        <v>43774</v>
      </c>
    </row>
    <row r="111" spans="1:9" ht="27.75" customHeight="1" hidden="1">
      <c r="A111" s="118" t="s">
        <v>274</v>
      </c>
      <c r="B111" s="119" t="s">
        <v>267</v>
      </c>
      <c r="C111" s="75">
        <v>43770</v>
      </c>
      <c r="D111" s="75">
        <v>43772</v>
      </c>
      <c r="E111" s="75">
        <v>43683</v>
      </c>
      <c r="F111" s="75">
        <v>43778</v>
      </c>
      <c r="G111" s="75">
        <v>43779</v>
      </c>
      <c r="H111" s="75">
        <v>43781</v>
      </c>
      <c r="I111" s="75">
        <v>43781</v>
      </c>
    </row>
    <row r="112" spans="1:9" ht="27.75" customHeight="1" hidden="1">
      <c r="A112" s="118" t="s">
        <v>111</v>
      </c>
      <c r="B112" s="119" t="s">
        <v>227</v>
      </c>
      <c r="C112" s="75">
        <v>43777</v>
      </c>
      <c r="D112" s="75">
        <v>43779</v>
      </c>
      <c r="E112" s="75">
        <v>43690</v>
      </c>
      <c r="F112" s="75">
        <v>43785</v>
      </c>
      <c r="G112" s="75">
        <v>43786</v>
      </c>
      <c r="H112" s="75">
        <v>43788</v>
      </c>
      <c r="I112" s="75">
        <v>43788</v>
      </c>
    </row>
    <row r="113" spans="1:9" ht="27.75" customHeight="1" hidden="1">
      <c r="A113" s="118" t="s">
        <v>276</v>
      </c>
      <c r="B113" s="119" t="s">
        <v>277</v>
      </c>
      <c r="C113" s="75">
        <v>43784</v>
      </c>
      <c r="D113" s="75">
        <v>43786</v>
      </c>
      <c r="E113" s="75">
        <v>43697</v>
      </c>
      <c r="F113" s="75">
        <v>43792</v>
      </c>
      <c r="G113" s="75">
        <v>43793</v>
      </c>
      <c r="H113" s="75">
        <v>43795</v>
      </c>
      <c r="I113" s="75">
        <v>43795</v>
      </c>
    </row>
    <row r="114" spans="1:9" ht="27.75" customHeight="1" hidden="1">
      <c r="A114" s="118" t="s">
        <v>274</v>
      </c>
      <c r="B114" s="119" t="s">
        <v>268</v>
      </c>
      <c r="C114" s="75">
        <v>43791</v>
      </c>
      <c r="D114" s="75">
        <v>43793</v>
      </c>
      <c r="E114" s="75">
        <v>43704</v>
      </c>
      <c r="F114" s="75">
        <v>43799</v>
      </c>
      <c r="G114" s="75">
        <v>43800</v>
      </c>
      <c r="H114" s="75">
        <v>43802</v>
      </c>
      <c r="I114" s="75">
        <v>43802</v>
      </c>
    </row>
    <row r="115" spans="1:9" ht="27.75" customHeight="1" hidden="1">
      <c r="A115" s="118" t="s">
        <v>111</v>
      </c>
      <c r="B115" s="119" t="s">
        <v>228</v>
      </c>
      <c r="C115" s="75">
        <v>43798</v>
      </c>
      <c r="D115" s="75">
        <v>43800</v>
      </c>
      <c r="E115" s="75">
        <v>43711</v>
      </c>
      <c r="F115" s="75">
        <v>43806</v>
      </c>
      <c r="G115" s="75">
        <v>43807</v>
      </c>
      <c r="H115" s="75">
        <v>43809</v>
      </c>
      <c r="I115" s="75">
        <v>43809</v>
      </c>
    </row>
    <row r="116" spans="1:9" ht="27.75" customHeight="1" hidden="1">
      <c r="A116" s="118" t="s">
        <v>276</v>
      </c>
      <c r="B116" s="119" t="s">
        <v>278</v>
      </c>
      <c r="C116" s="75">
        <v>43805</v>
      </c>
      <c r="D116" s="75">
        <v>43807</v>
      </c>
      <c r="E116" s="75">
        <v>43718</v>
      </c>
      <c r="F116" s="75">
        <v>43813</v>
      </c>
      <c r="G116" s="75">
        <v>43814</v>
      </c>
      <c r="H116" s="75">
        <v>43816</v>
      </c>
      <c r="I116" s="75">
        <v>43816</v>
      </c>
    </row>
    <row r="117" spans="1:9" ht="27.75" customHeight="1" hidden="1">
      <c r="A117" s="118" t="s">
        <v>274</v>
      </c>
      <c r="B117" s="119" t="s">
        <v>279</v>
      </c>
      <c r="C117" s="75">
        <v>43812</v>
      </c>
      <c r="D117" s="75">
        <v>43814</v>
      </c>
      <c r="E117" s="75">
        <v>43725</v>
      </c>
      <c r="F117" s="75">
        <v>43820</v>
      </c>
      <c r="G117" s="75">
        <v>43821</v>
      </c>
      <c r="H117" s="75">
        <v>43823</v>
      </c>
      <c r="I117" s="75">
        <v>43823</v>
      </c>
    </row>
    <row r="118" spans="1:9" ht="27.75" customHeight="1" hidden="1">
      <c r="A118" s="118" t="s">
        <v>111</v>
      </c>
      <c r="B118" s="119" t="s">
        <v>229</v>
      </c>
      <c r="C118" s="75">
        <v>43819</v>
      </c>
      <c r="D118" s="75">
        <v>43821</v>
      </c>
      <c r="E118" s="75">
        <v>43732</v>
      </c>
      <c r="F118" s="75">
        <v>43827</v>
      </c>
      <c r="G118" s="75">
        <v>43828</v>
      </c>
      <c r="H118" s="75">
        <v>43830</v>
      </c>
      <c r="I118" s="75">
        <v>43830</v>
      </c>
    </row>
    <row r="119" spans="1:9" ht="27.75" customHeight="1" hidden="1">
      <c r="A119" s="118" t="s">
        <v>276</v>
      </c>
      <c r="B119" s="119" t="s">
        <v>280</v>
      </c>
      <c r="C119" s="75">
        <v>43826</v>
      </c>
      <c r="D119" s="75">
        <v>43828</v>
      </c>
      <c r="E119" s="75">
        <v>43739</v>
      </c>
      <c r="F119" s="75">
        <v>43834</v>
      </c>
      <c r="G119" s="75">
        <v>43835</v>
      </c>
      <c r="H119" s="75">
        <v>43837</v>
      </c>
      <c r="I119" s="75">
        <v>43837</v>
      </c>
    </row>
    <row r="120" spans="1:9" ht="27.75" customHeight="1" hidden="1">
      <c r="A120" s="118" t="s">
        <v>274</v>
      </c>
      <c r="B120" s="119" t="s">
        <v>281</v>
      </c>
      <c r="C120" s="75">
        <v>43833</v>
      </c>
      <c r="D120" s="75">
        <v>43835</v>
      </c>
      <c r="E120" s="75">
        <v>43746</v>
      </c>
      <c r="F120" s="75">
        <v>43841</v>
      </c>
      <c r="G120" s="75">
        <v>43842</v>
      </c>
      <c r="H120" s="75">
        <v>43844</v>
      </c>
      <c r="I120" s="75">
        <v>43844</v>
      </c>
    </row>
    <row r="121" spans="1:9" ht="27.75" customHeight="1" hidden="1">
      <c r="A121" s="118" t="s">
        <v>111</v>
      </c>
      <c r="B121" s="119" t="s">
        <v>230</v>
      </c>
      <c r="C121" s="75">
        <v>43840</v>
      </c>
      <c r="D121" s="75">
        <v>43842</v>
      </c>
      <c r="E121" s="75">
        <v>43753</v>
      </c>
      <c r="F121" s="75">
        <v>43848</v>
      </c>
      <c r="G121" s="75">
        <v>43849</v>
      </c>
      <c r="H121" s="75">
        <v>43851</v>
      </c>
      <c r="I121" s="75">
        <v>43851</v>
      </c>
    </row>
    <row r="122" spans="1:9" ht="27.75" customHeight="1" hidden="1">
      <c r="A122" s="118" t="s">
        <v>276</v>
      </c>
      <c r="B122" s="119" t="s">
        <v>282</v>
      </c>
      <c r="C122" s="75">
        <v>43847</v>
      </c>
      <c r="D122" s="75">
        <v>43849</v>
      </c>
      <c r="E122" s="75">
        <v>43760</v>
      </c>
      <c r="F122" s="75">
        <v>43855</v>
      </c>
      <c r="G122" s="75">
        <v>43856</v>
      </c>
      <c r="H122" s="75">
        <v>43858</v>
      </c>
      <c r="I122" s="75">
        <v>43858</v>
      </c>
    </row>
    <row r="123" spans="1:8" ht="27.75" customHeight="1" hidden="1">
      <c r="A123" s="118" t="s">
        <v>274</v>
      </c>
      <c r="B123" s="119" t="s">
        <v>289</v>
      </c>
      <c r="C123" s="75">
        <v>43854</v>
      </c>
      <c r="D123" s="263" t="s">
        <v>292</v>
      </c>
      <c r="E123" s="264"/>
      <c r="F123" s="264"/>
      <c r="G123" s="264"/>
      <c r="H123" s="264"/>
    </row>
    <row r="124" spans="1:9" ht="27.75" customHeight="1" hidden="1">
      <c r="A124" s="118" t="s">
        <v>111</v>
      </c>
      <c r="B124" s="119" t="s">
        <v>275</v>
      </c>
      <c r="C124" s="75">
        <v>43861</v>
      </c>
      <c r="D124" s="75">
        <v>43863</v>
      </c>
      <c r="E124" s="75">
        <v>43774</v>
      </c>
      <c r="F124" s="75">
        <v>43869</v>
      </c>
      <c r="G124" s="75">
        <v>43870</v>
      </c>
      <c r="H124" s="75">
        <v>43872</v>
      </c>
      <c r="I124" s="75">
        <v>43872</v>
      </c>
    </row>
    <row r="125" spans="1:9" ht="27.75" customHeight="1" hidden="1">
      <c r="A125" s="118" t="s">
        <v>276</v>
      </c>
      <c r="B125" s="119" t="s">
        <v>290</v>
      </c>
      <c r="C125" s="75">
        <v>43868</v>
      </c>
      <c r="D125" s="75">
        <v>43870</v>
      </c>
      <c r="E125" s="75">
        <v>43781</v>
      </c>
      <c r="F125" s="75">
        <v>43876</v>
      </c>
      <c r="G125" s="75">
        <v>43877</v>
      </c>
      <c r="H125" s="75">
        <v>43879</v>
      </c>
      <c r="I125" s="75">
        <v>43879</v>
      </c>
    </row>
    <row r="126" spans="1:8" ht="27.75" customHeight="1" hidden="1">
      <c r="A126" s="118" t="s">
        <v>274</v>
      </c>
      <c r="B126" s="119" t="s">
        <v>291</v>
      </c>
      <c r="C126" s="75">
        <v>43875</v>
      </c>
      <c r="D126" s="261" t="s">
        <v>297</v>
      </c>
      <c r="E126" s="226"/>
      <c r="F126" s="226"/>
      <c r="G126" s="226"/>
      <c r="H126" s="226"/>
    </row>
    <row r="127" spans="1:9" ht="27.75" customHeight="1" hidden="1">
      <c r="A127" s="118" t="s">
        <v>315</v>
      </c>
      <c r="B127" s="119"/>
      <c r="C127" s="75">
        <v>43914</v>
      </c>
      <c r="D127" s="75">
        <f>C127+4</f>
        <v>43918</v>
      </c>
      <c r="E127" s="75">
        <v>43795</v>
      </c>
      <c r="F127" s="75">
        <f>D127+4</f>
        <v>43922</v>
      </c>
      <c r="G127" s="75">
        <f>C127+9</f>
        <v>43923</v>
      </c>
      <c r="H127" s="75">
        <f>C127+11</f>
        <v>43925</v>
      </c>
      <c r="I127" s="75">
        <f>H127+2</f>
        <v>43927</v>
      </c>
    </row>
    <row r="128" spans="1:9" ht="27.75" customHeight="1" hidden="1">
      <c r="A128" s="118" t="s">
        <v>309</v>
      </c>
      <c r="B128" s="119" t="s">
        <v>275</v>
      </c>
      <c r="C128" s="75">
        <f aca="true" t="shared" si="0" ref="C128:H128">C127+7</f>
        <v>43921</v>
      </c>
      <c r="D128" s="75">
        <f t="shared" si="0"/>
        <v>43925</v>
      </c>
      <c r="E128" s="75">
        <f t="shared" si="0"/>
        <v>43802</v>
      </c>
      <c r="F128" s="75">
        <f t="shared" si="0"/>
        <v>43929</v>
      </c>
      <c r="G128" s="75">
        <f t="shared" si="0"/>
        <v>43930</v>
      </c>
      <c r="H128" s="75">
        <f t="shared" si="0"/>
        <v>43932</v>
      </c>
      <c r="I128" s="75">
        <f>I127+7</f>
        <v>43934</v>
      </c>
    </row>
    <row r="129" spans="1:9" ht="27.75" customHeight="1" hidden="1">
      <c r="A129" s="150" t="s">
        <v>314</v>
      </c>
      <c r="B129" s="150" t="s">
        <v>316</v>
      </c>
      <c r="C129" s="115">
        <f aca="true" t="shared" si="1" ref="C129:C152">C128+7</f>
        <v>43928</v>
      </c>
      <c r="D129" s="75">
        <f aca="true" t="shared" si="2" ref="D129:D152">D128+7</f>
        <v>43932</v>
      </c>
      <c r="E129" s="75">
        <f aca="true" t="shared" si="3" ref="E129:E152">E128+7</f>
        <v>43809</v>
      </c>
      <c r="F129" s="75">
        <f aca="true" t="shared" si="4" ref="F129:F152">F128+7</f>
        <v>43936</v>
      </c>
      <c r="G129" s="75">
        <f aca="true" t="shared" si="5" ref="G129:I144">G128+7</f>
        <v>43937</v>
      </c>
      <c r="H129" s="75">
        <f aca="true" t="shared" si="6" ref="H129:I140">H128+7</f>
        <v>43939</v>
      </c>
      <c r="I129" s="75">
        <f t="shared" si="6"/>
        <v>43941</v>
      </c>
    </row>
    <row r="130" spans="1:9" ht="27.75" customHeight="1" hidden="1">
      <c r="A130" s="149" t="s">
        <v>315</v>
      </c>
      <c r="B130" s="149" t="s">
        <v>317</v>
      </c>
      <c r="C130" s="115">
        <f t="shared" si="1"/>
        <v>43935</v>
      </c>
      <c r="D130" s="75">
        <f t="shared" si="2"/>
        <v>43939</v>
      </c>
      <c r="E130" s="75">
        <f t="shared" si="3"/>
        <v>43816</v>
      </c>
      <c r="F130" s="75">
        <f t="shared" si="4"/>
        <v>43943</v>
      </c>
      <c r="G130" s="75">
        <f t="shared" si="5"/>
        <v>43944</v>
      </c>
      <c r="H130" s="75">
        <f t="shared" si="6"/>
        <v>43946</v>
      </c>
      <c r="I130" s="75">
        <f t="shared" si="6"/>
        <v>43948</v>
      </c>
    </row>
    <row r="131" spans="1:9" ht="27.75" customHeight="1" hidden="1">
      <c r="A131" s="149" t="s">
        <v>309</v>
      </c>
      <c r="B131" s="149" t="s">
        <v>286</v>
      </c>
      <c r="C131" s="115">
        <f t="shared" si="1"/>
        <v>43942</v>
      </c>
      <c r="D131" s="75">
        <f t="shared" si="2"/>
        <v>43946</v>
      </c>
      <c r="E131" s="75">
        <f t="shared" si="3"/>
        <v>43823</v>
      </c>
      <c r="F131" s="75">
        <f t="shared" si="4"/>
        <v>43950</v>
      </c>
      <c r="G131" s="75">
        <f t="shared" si="5"/>
        <v>43951</v>
      </c>
      <c r="H131" s="75">
        <f t="shared" si="6"/>
        <v>43953</v>
      </c>
      <c r="I131" s="75">
        <f t="shared" si="6"/>
        <v>43955</v>
      </c>
    </row>
    <row r="132" spans="1:9" ht="27.75" customHeight="1" hidden="1">
      <c r="A132" s="149" t="s">
        <v>314</v>
      </c>
      <c r="B132" s="149" t="s">
        <v>318</v>
      </c>
      <c r="C132" s="115">
        <f t="shared" si="1"/>
        <v>43949</v>
      </c>
      <c r="D132" s="75">
        <f t="shared" si="2"/>
        <v>43953</v>
      </c>
      <c r="E132" s="75">
        <f t="shared" si="3"/>
        <v>43830</v>
      </c>
      <c r="F132" s="75">
        <f t="shared" si="4"/>
        <v>43957</v>
      </c>
      <c r="G132" s="75">
        <f t="shared" si="5"/>
        <v>43958</v>
      </c>
      <c r="H132" s="75">
        <f t="shared" si="6"/>
        <v>43960</v>
      </c>
      <c r="I132" s="75">
        <f t="shared" si="6"/>
        <v>43962</v>
      </c>
    </row>
    <row r="133" spans="1:9" ht="27.75" customHeight="1" hidden="1">
      <c r="A133" s="149" t="s">
        <v>315</v>
      </c>
      <c r="B133" s="149" t="s">
        <v>319</v>
      </c>
      <c r="C133" s="115">
        <f t="shared" si="1"/>
        <v>43956</v>
      </c>
      <c r="D133" s="75">
        <f t="shared" si="2"/>
        <v>43960</v>
      </c>
      <c r="E133" s="75">
        <f t="shared" si="3"/>
        <v>43837</v>
      </c>
      <c r="F133" s="75">
        <f t="shared" si="4"/>
        <v>43964</v>
      </c>
      <c r="G133" s="75">
        <f t="shared" si="5"/>
        <v>43965</v>
      </c>
      <c r="H133" s="75">
        <f t="shared" si="6"/>
        <v>43967</v>
      </c>
      <c r="I133" s="75">
        <f t="shared" si="6"/>
        <v>43969</v>
      </c>
    </row>
    <row r="134" spans="1:9" ht="27.75" customHeight="1" hidden="1">
      <c r="A134" s="149" t="s">
        <v>309</v>
      </c>
      <c r="B134" s="149" t="s">
        <v>288</v>
      </c>
      <c r="C134" s="115">
        <f t="shared" si="1"/>
        <v>43963</v>
      </c>
      <c r="D134" s="75">
        <f t="shared" si="2"/>
        <v>43967</v>
      </c>
      <c r="E134" s="75">
        <f t="shared" si="3"/>
        <v>43844</v>
      </c>
      <c r="F134" s="75">
        <f t="shared" si="4"/>
        <v>43971</v>
      </c>
      <c r="G134" s="75">
        <f t="shared" si="5"/>
        <v>43972</v>
      </c>
      <c r="H134" s="75">
        <f t="shared" si="6"/>
        <v>43974</v>
      </c>
      <c r="I134" s="75">
        <f t="shared" si="6"/>
        <v>43976</v>
      </c>
    </row>
    <row r="135" spans="1:9" ht="27.75" customHeight="1" hidden="1">
      <c r="A135" s="149" t="s">
        <v>314</v>
      </c>
      <c r="B135" s="149" t="s">
        <v>320</v>
      </c>
      <c r="C135" s="115">
        <f t="shared" si="1"/>
        <v>43970</v>
      </c>
      <c r="D135" s="75">
        <f t="shared" si="2"/>
        <v>43974</v>
      </c>
      <c r="E135" s="75">
        <f t="shared" si="3"/>
        <v>43851</v>
      </c>
      <c r="F135" s="75">
        <f t="shared" si="4"/>
        <v>43978</v>
      </c>
      <c r="G135" s="75">
        <f t="shared" si="5"/>
        <v>43979</v>
      </c>
      <c r="H135" s="75">
        <f t="shared" si="6"/>
        <v>43981</v>
      </c>
      <c r="I135" s="75">
        <f t="shared" si="6"/>
        <v>43983</v>
      </c>
    </row>
    <row r="136" spans="1:9" ht="27.75" customHeight="1" hidden="1">
      <c r="A136" s="149" t="s">
        <v>315</v>
      </c>
      <c r="B136" s="149" t="s">
        <v>321</v>
      </c>
      <c r="C136" s="115">
        <f t="shared" si="1"/>
        <v>43977</v>
      </c>
      <c r="D136" s="75">
        <f t="shared" si="2"/>
        <v>43981</v>
      </c>
      <c r="E136" s="75">
        <f t="shared" si="3"/>
        <v>43858</v>
      </c>
      <c r="F136" s="75">
        <f t="shared" si="4"/>
        <v>43985</v>
      </c>
      <c r="G136" s="75">
        <f t="shared" si="5"/>
        <v>43986</v>
      </c>
      <c r="H136" s="75">
        <f t="shared" si="6"/>
        <v>43988</v>
      </c>
      <c r="I136" s="75">
        <f t="shared" si="6"/>
        <v>43990</v>
      </c>
    </row>
    <row r="137" spans="1:9" ht="27.75" customHeight="1" hidden="1">
      <c r="A137" s="149" t="s">
        <v>345</v>
      </c>
      <c r="B137" s="149" t="s">
        <v>275</v>
      </c>
      <c r="C137" s="115">
        <f t="shared" si="1"/>
        <v>43984</v>
      </c>
      <c r="D137" s="75">
        <f t="shared" si="2"/>
        <v>43988</v>
      </c>
      <c r="E137" s="75">
        <f t="shared" si="3"/>
        <v>43865</v>
      </c>
      <c r="F137" s="75">
        <f t="shared" si="4"/>
        <v>43992</v>
      </c>
      <c r="G137" s="75">
        <f t="shared" si="5"/>
        <v>43993</v>
      </c>
      <c r="H137" s="75">
        <f t="shared" si="6"/>
        <v>43995</v>
      </c>
      <c r="I137" s="75">
        <f t="shared" si="6"/>
        <v>43997</v>
      </c>
    </row>
    <row r="138" spans="1:9" ht="27.75" customHeight="1" hidden="1">
      <c r="A138" s="149" t="s">
        <v>314</v>
      </c>
      <c r="B138" s="149" t="s">
        <v>322</v>
      </c>
      <c r="C138" s="115">
        <f t="shared" si="1"/>
        <v>43991</v>
      </c>
      <c r="D138" s="75">
        <f t="shared" si="2"/>
        <v>43995</v>
      </c>
      <c r="E138" s="75">
        <f t="shared" si="3"/>
        <v>43872</v>
      </c>
      <c r="F138" s="75">
        <f t="shared" si="4"/>
        <v>43999</v>
      </c>
      <c r="G138" s="75">
        <f t="shared" si="5"/>
        <v>44000</v>
      </c>
      <c r="H138" s="75">
        <f t="shared" si="6"/>
        <v>44002</v>
      </c>
      <c r="I138" s="75">
        <f t="shared" si="6"/>
        <v>44004</v>
      </c>
    </row>
    <row r="139" spans="1:9" ht="27.75" customHeight="1" hidden="1">
      <c r="A139" s="149" t="s">
        <v>315</v>
      </c>
      <c r="B139" s="149" t="s">
        <v>323</v>
      </c>
      <c r="C139" s="115">
        <f t="shared" si="1"/>
        <v>43998</v>
      </c>
      <c r="D139" s="75">
        <f t="shared" si="2"/>
        <v>44002</v>
      </c>
      <c r="E139" s="75">
        <f t="shared" si="3"/>
        <v>43879</v>
      </c>
      <c r="F139" s="75">
        <f t="shared" si="4"/>
        <v>44006</v>
      </c>
      <c r="G139" s="75">
        <f t="shared" si="5"/>
        <v>44007</v>
      </c>
      <c r="H139" s="75">
        <f t="shared" si="6"/>
        <v>44009</v>
      </c>
      <c r="I139" s="75">
        <f t="shared" si="6"/>
        <v>44011</v>
      </c>
    </row>
    <row r="140" spans="1:9" ht="27.75" customHeight="1" hidden="1">
      <c r="A140" s="149" t="s">
        <v>345</v>
      </c>
      <c r="B140" s="149" t="s">
        <v>286</v>
      </c>
      <c r="C140" s="115">
        <f t="shared" si="1"/>
        <v>44005</v>
      </c>
      <c r="D140" s="75">
        <f t="shared" si="2"/>
        <v>44009</v>
      </c>
      <c r="E140" s="75">
        <f t="shared" si="3"/>
        <v>43886</v>
      </c>
      <c r="F140" s="75">
        <f t="shared" si="4"/>
        <v>44013</v>
      </c>
      <c r="G140" s="75">
        <f t="shared" si="5"/>
        <v>44014</v>
      </c>
      <c r="H140" s="75">
        <f t="shared" si="6"/>
        <v>44016</v>
      </c>
      <c r="I140" s="75">
        <f t="shared" si="6"/>
        <v>44018</v>
      </c>
    </row>
    <row r="141" spans="1:9" ht="27.75" customHeight="1" hidden="1">
      <c r="A141" s="149" t="s">
        <v>314</v>
      </c>
      <c r="B141" s="149" t="s">
        <v>346</v>
      </c>
      <c r="C141" s="115">
        <f t="shared" si="1"/>
        <v>44012</v>
      </c>
      <c r="D141" s="75">
        <f t="shared" si="2"/>
        <v>44016</v>
      </c>
      <c r="E141" s="75">
        <f t="shared" si="3"/>
        <v>43893</v>
      </c>
      <c r="F141" s="75">
        <f t="shared" si="4"/>
        <v>44020</v>
      </c>
      <c r="G141" s="75">
        <f t="shared" si="5"/>
        <v>44021</v>
      </c>
      <c r="H141" s="75">
        <f t="shared" si="5"/>
        <v>44023</v>
      </c>
      <c r="I141" s="75">
        <f t="shared" si="5"/>
        <v>44025</v>
      </c>
    </row>
    <row r="142" spans="1:9" ht="27.75" customHeight="1" hidden="1">
      <c r="A142" s="149" t="s">
        <v>315</v>
      </c>
      <c r="B142" s="149" t="s">
        <v>347</v>
      </c>
      <c r="C142" s="115">
        <f t="shared" si="1"/>
        <v>44019</v>
      </c>
      <c r="D142" s="75">
        <f t="shared" si="2"/>
        <v>44023</v>
      </c>
      <c r="E142" s="75">
        <f t="shared" si="3"/>
        <v>43900</v>
      </c>
      <c r="F142" s="75">
        <f t="shared" si="4"/>
        <v>44027</v>
      </c>
      <c r="G142" s="75">
        <f t="shared" si="5"/>
        <v>44028</v>
      </c>
      <c r="H142" s="75">
        <f t="shared" si="5"/>
        <v>44030</v>
      </c>
      <c r="I142" s="75">
        <f t="shared" si="5"/>
        <v>44032</v>
      </c>
    </row>
    <row r="143" spans="1:9" ht="27.75" customHeight="1" hidden="1">
      <c r="A143" s="149" t="s">
        <v>345</v>
      </c>
      <c r="B143" s="149" t="s">
        <v>288</v>
      </c>
      <c r="C143" s="115">
        <f t="shared" si="1"/>
        <v>44026</v>
      </c>
      <c r="D143" s="75">
        <f t="shared" si="2"/>
        <v>44030</v>
      </c>
      <c r="E143" s="75">
        <f t="shared" si="3"/>
        <v>43907</v>
      </c>
      <c r="F143" s="75">
        <f t="shared" si="4"/>
        <v>44034</v>
      </c>
      <c r="G143" s="75">
        <f t="shared" si="5"/>
        <v>44035</v>
      </c>
      <c r="H143" s="75">
        <f t="shared" si="5"/>
        <v>44037</v>
      </c>
      <c r="I143" s="75">
        <f t="shared" si="5"/>
        <v>44039</v>
      </c>
    </row>
    <row r="144" spans="1:9" ht="27.75" customHeight="1" hidden="1">
      <c r="A144" s="149" t="s">
        <v>314</v>
      </c>
      <c r="B144" s="149" t="s">
        <v>348</v>
      </c>
      <c r="C144" s="115">
        <f t="shared" si="1"/>
        <v>44033</v>
      </c>
      <c r="D144" s="75">
        <f t="shared" si="2"/>
        <v>44037</v>
      </c>
      <c r="E144" s="75">
        <f t="shared" si="3"/>
        <v>43914</v>
      </c>
      <c r="F144" s="75">
        <f t="shared" si="4"/>
        <v>44041</v>
      </c>
      <c r="G144" s="75">
        <f t="shared" si="5"/>
        <v>44042</v>
      </c>
      <c r="H144" s="75">
        <f t="shared" si="5"/>
        <v>44044</v>
      </c>
      <c r="I144" s="75">
        <f t="shared" si="5"/>
        <v>44046</v>
      </c>
    </row>
    <row r="145" spans="1:9" ht="27.75" customHeight="1" hidden="1">
      <c r="A145" s="149" t="s">
        <v>315</v>
      </c>
      <c r="B145" s="149" t="s">
        <v>349</v>
      </c>
      <c r="C145" s="115">
        <f t="shared" si="1"/>
        <v>44040</v>
      </c>
      <c r="D145" s="75">
        <f t="shared" si="2"/>
        <v>44044</v>
      </c>
      <c r="E145" s="75">
        <f t="shared" si="3"/>
        <v>43921</v>
      </c>
      <c r="F145" s="75">
        <f t="shared" si="4"/>
        <v>44048</v>
      </c>
      <c r="G145" s="75">
        <f aca="true" t="shared" si="7" ref="G145:I148">G144+7</f>
        <v>44049</v>
      </c>
      <c r="H145" s="75">
        <f t="shared" si="7"/>
        <v>44051</v>
      </c>
      <c r="I145" s="75">
        <f t="shared" si="7"/>
        <v>44053</v>
      </c>
    </row>
    <row r="146" spans="1:9" ht="27.75" customHeight="1" hidden="1">
      <c r="A146" s="149" t="s">
        <v>345</v>
      </c>
      <c r="B146" s="149" t="s">
        <v>295</v>
      </c>
      <c r="C146" s="115">
        <f t="shared" si="1"/>
        <v>44047</v>
      </c>
      <c r="D146" s="75">
        <f t="shared" si="2"/>
        <v>44051</v>
      </c>
      <c r="E146" s="75">
        <f t="shared" si="3"/>
        <v>43928</v>
      </c>
      <c r="F146" s="75">
        <f t="shared" si="4"/>
        <v>44055</v>
      </c>
      <c r="G146" s="75">
        <f t="shared" si="7"/>
        <v>44056</v>
      </c>
      <c r="H146" s="75">
        <f t="shared" si="7"/>
        <v>44058</v>
      </c>
      <c r="I146" s="75">
        <f t="shared" si="7"/>
        <v>44060</v>
      </c>
    </row>
    <row r="147" spans="1:9" ht="27.75" customHeight="1" hidden="1">
      <c r="A147" s="149" t="s">
        <v>314</v>
      </c>
      <c r="B147" s="149" t="s">
        <v>350</v>
      </c>
      <c r="C147" s="115">
        <f t="shared" si="1"/>
        <v>44054</v>
      </c>
      <c r="D147" s="75">
        <f t="shared" si="2"/>
        <v>44058</v>
      </c>
      <c r="E147" s="75">
        <f t="shared" si="3"/>
        <v>43935</v>
      </c>
      <c r="F147" s="75">
        <f t="shared" si="4"/>
        <v>44062</v>
      </c>
      <c r="G147" s="75">
        <f t="shared" si="7"/>
        <v>44063</v>
      </c>
      <c r="H147" s="75">
        <f t="shared" si="7"/>
        <v>44065</v>
      </c>
      <c r="I147" s="75">
        <f t="shared" si="7"/>
        <v>44067</v>
      </c>
    </row>
    <row r="148" spans="1:9" ht="27.75" customHeight="1" hidden="1">
      <c r="A148" s="149" t="s">
        <v>315</v>
      </c>
      <c r="B148" s="149" t="s">
        <v>351</v>
      </c>
      <c r="C148" s="115">
        <f t="shared" si="1"/>
        <v>44061</v>
      </c>
      <c r="D148" s="75">
        <f t="shared" si="2"/>
        <v>44065</v>
      </c>
      <c r="E148" s="75">
        <f t="shared" si="3"/>
        <v>43942</v>
      </c>
      <c r="F148" s="75">
        <f t="shared" si="4"/>
        <v>44069</v>
      </c>
      <c r="G148" s="75">
        <f t="shared" si="7"/>
        <v>44070</v>
      </c>
      <c r="H148" s="75">
        <f t="shared" si="7"/>
        <v>44072</v>
      </c>
      <c r="I148" s="75">
        <f t="shared" si="7"/>
        <v>44074</v>
      </c>
    </row>
    <row r="149" spans="1:9" ht="27.75" customHeight="1" hidden="1">
      <c r="A149" s="149" t="s">
        <v>345</v>
      </c>
      <c r="B149" s="149" t="s">
        <v>296</v>
      </c>
      <c r="C149" s="115">
        <f t="shared" si="1"/>
        <v>44068</v>
      </c>
      <c r="D149" s="75">
        <f t="shared" si="2"/>
        <v>44072</v>
      </c>
      <c r="E149" s="75">
        <f t="shared" si="3"/>
        <v>43949</v>
      </c>
      <c r="F149" s="75">
        <f t="shared" si="4"/>
        <v>44076</v>
      </c>
      <c r="G149" s="75">
        <f aca="true" t="shared" si="8" ref="G149:I152">G148+7</f>
        <v>44077</v>
      </c>
      <c r="H149" s="75">
        <f t="shared" si="8"/>
        <v>44079</v>
      </c>
      <c r="I149" s="75">
        <f t="shared" si="8"/>
        <v>44081</v>
      </c>
    </row>
    <row r="150" spans="1:9" ht="27.75" customHeight="1" hidden="1">
      <c r="A150" s="149" t="s">
        <v>314</v>
      </c>
      <c r="B150" s="149" t="s">
        <v>365</v>
      </c>
      <c r="C150" s="115">
        <f t="shared" si="1"/>
        <v>44075</v>
      </c>
      <c r="D150" s="75">
        <f t="shared" si="2"/>
        <v>44079</v>
      </c>
      <c r="E150" s="75">
        <f t="shared" si="3"/>
        <v>43956</v>
      </c>
      <c r="F150" s="75">
        <f t="shared" si="4"/>
        <v>44083</v>
      </c>
      <c r="G150" s="75">
        <f t="shared" si="8"/>
        <v>44084</v>
      </c>
      <c r="H150" s="75">
        <f t="shared" si="8"/>
        <v>44086</v>
      </c>
      <c r="I150" s="75">
        <f t="shared" si="8"/>
        <v>44088</v>
      </c>
    </row>
    <row r="151" spans="1:9" ht="27.75" customHeight="1" hidden="1">
      <c r="A151" s="149" t="s">
        <v>315</v>
      </c>
      <c r="B151" s="149" t="s">
        <v>366</v>
      </c>
      <c r="C151" s="115">
        <f t="shared" si="1"/>
        <v>44082</v>
      </c>
      <c r="D151" s="75">
        <f t="shared" si="2"/>
        <v>44086</v>
      </c>
      <c r="E151" s="75">
        <f t="shared" si="3"/>
        <v>43963</v>
      </c>
      <c r="F151" s="75">
        <f t="shared" si="4"/>
        <v>44090</v>
      </c>
      <c r="G151" s="75">
        <f t="shared" si="8"/>
        <v>44091</v>
      </c>
      <c r="H151" s="75">
        <f t="shared" si="8"/>
        <v>44093</v>
      </c>
      <c r="I151" s="75">
        <f t="shared" si="8"/>
        <v>44095</v>
      </c>
    </row>
    <row r="152" spans="1:9" ht="27.75" customHeight="1" hidden="1">
      <c r="A152" s="149" t="s">
        <v>345</v>
      </c>
      <c r="B152" s="149" t="s">
        <v>299</v>
      </c>
      <c r="C152" s="115">
        <f t="shared" si="1"/>
        <v>44089</v>
      </c>
      <c r="D152" s="75">
        <f t="shared" si="2"/>
        <v>44093</v>
      </c>
      <c r="E152" s="75">
        <f t="shared" si="3"/>
        <v>43970</v>
      </c>
      <c r="F152" s="75">
        <f t="shared" si="4"/>
        <v>44097</v>
      </c>
      <c r="G152" s="75">
        <f t="shared" si="8"/>
        <v>44098</v>
      </c>
      <c r="H152" s="75">
        <f t="shared" si="8"/>
        <v>44100</v>
      </c>
      <c r="I152" s="75">
        <f t="shared" si="8"/>
        <v>44102</v>
      </c>
    </row>
    <row r="153" spans="1:9" ht="27.75" customHeight="1" hidden="1">
      <c r="A153" s="149" t="s">
        <v>314</v>
      </c>
      <c r="B153" s="149" t="s">
        <v>367</v>
      </c>
      <c r="C153" s="115">
        <f aca="true" t="shared" si="9" ref="C153:I160">C152+7</f>
        <v>44096</v>
      </c>
      <c r="D153" s="75">
        <f t="shared" si="9"/>
        <v>44100</v>
      </c>
      <c r="E153" s="75">
        <f t="shared" si="9"/>
        <v>43977</v>
      </c>
      <c r="F153" s="75">
        <f t="shared" si="9"/>
        <v>44104</v>
      </c>
      <c r="G153" s="75">
        <f t="shared" si="9"/>
        <v>44105</v>
      </c>
      <c r="H153" s="75">
        <f t="shared" si="9"/>
        <v>44107</v>
      </c>
      <c r="I153" s="75">
        <f t="shared" si="9"/>
        <v>44109</v>
      </c>
    </row>
    <row r="154" spans="1:9" ht="27.75" customHeight="1" hidden="1">
      <c r="A154" s="149" t="s">
        <v>315</v>
      </c>
      <c r="B154" s="149" t="s">
        <v>368</v>
      </c>
      <c r="C154" s="115">
        <f t="shared" si="9"/>
        <v>44103</v>
      </c>
      <c r="D154" s="75">
        <f t="shared" si="9"/>
        <v>44107</v>
      </c>
      <c r="E154" s="75">
        <f t="shared" si="9"/>
        <v>43984</v>
      </c>
      <c r="F154" s="75">
        <f t="shared" si="9"/>
        <v>44111</v>
      </c>
      <c r="G154" s="75">
        <f t="shared" si="9"/>
        <v>44112</v>
      </c>
      <c r="H154" s="75">
        <f t="shared" si="9"/>
        <v>44114</v>
      </c>
      <c r="I154" s="75">
        <f t="shared" si="9"/>
        <v>44116</v>
      </c>
    </row>
    <row r="155" spans="1:9" ht="27.75" customHeight="1" hidden="1">
      <c r="A155" s="149" t="s">
        <v>345</v>
      </c>
      <c r="B155" s="149" t="s">
        <v>301</v>
      </c>
      <c r="C155" s="115">
        <f t="shared" si="9"/>
        <v>44110</v>
      </c>
      <c r="D155" s="75">
        <f t="shared" si="9"/>
        <v>44114</v>
      </c>
      <c r="E155" s="75">
        <f t="shared" si="9"/>
        <v>43991</v>
      </c>
      <c r="F155" s="75">
        <f t="shared" si="9"/>
        <v>44118</v>
      </c>
      <c r="G155" s="75">
        <f t="shared" si="9"/>
        <v>44119</v>
      </c>
      <c r="H155" s="75">
        <f t="shared" si="9"/>
        <v>44121</v>
      </c>
      <c r="I155" s="75">
        <f t="shared" si="9"/>
        <v>44123</v>
      </c>
    </row>
    <row r="156" spans="1:9" ht="27.75" customHeight="1" hidden="1">
      <c r="A156" s="149" t="s">
        <v>314</v>
      </c>
      <c r="B156" s="149" t="s">
        <v>369</v>
      </c>
      <c r="C156" s="115">
        <f t="shared" si="9"/>
        <v>44117</v>
      </c>
      <c r="D156" s="75">
        <f t="shared" si="9"/>
        <v>44121</v>
      </c>
      <c r="E156" s="75">
        <f t="shared" si="9"/>
        <v>43998</v>
      </c>
      <c r="F156" s="75">
        <f t="shared" si="9"/>
        <v>44125</v>
      </c>
      <c r="G156" s="75">
        <f t="shared" si="9"/>
        <v>44126</v>
      </c>
      <c r="H156" s="75">
        <f t="shared" si="9"/>
        <v>44128</v>
      </c>
      <c r="I156" s="75">
        <f t="shared" si="9"/>
        <v>44130</v>
      </c>
    </row>
    <row r="157" spans="1:9" ht="27.75" customHeight="1" hidden="1">
      <c r="A157" s="149" t="s">
        <v>61</v>
      </c>
      <c r="B157" s="149" t="s">
        <v>370</v>
      </c>
      <c r="C157" s="115">
        <f t="shared" si="9"/>
        <v>44124</v>
      </c>
      <c r="D157" s="75">
        <f t="shared" si="9"/>
        <v>44128</v>
      </c>
      <c r="E157" s="75">
        <f t="shared" si="9"/>
        <v>44005</v>
      </c>
      <c r="F157" s="75">
        <f t="shared" si="9"/>
        <v>44132</v>
      </c>
      <c r="G157" s="75">
        <f t="shared" si="9"/>
        <v>44133</v>
      </c>
      <c r="H157" s="75">
        <f t="shared" si="9"/>
        <v>44135</v>
      </c>
      <c r="I157" s="75">
        <f t="shared" si="9"/>
        <v>44137</v>
      </c>
    </row>
    <row r="158" spans="1:9" ht="27.75" customHeight="1" hidden="1">
      <c r="A158" s="149" t="s">
        <v>382</v>
      </c>
      <c r="B158" s="149" t="s">
        <v>288</v>
      </c>
      <c r="C158" s="115">
        <f t="shared" si="9"/>
        <v>44131</v>
      </c>
      <c r="D158" s="75">
        <f t="shared" si="9"/>
        <v>44135</v>
      </c>
      <c r="E158" s="75">
        <f t="shared" si="9"/>
        <v>44012</v>
      </c>
      <c r="F158" s="75">
        <f t="shared" si="9"/>
        <v>44139</v>
      </c>
      <c r="G158" s="75">
        <f t="shared" si="9"/>
        <v>44140</v>
      </c>
      <c r="H158" s="75">
        <f t="shared" si="9"/>
        <v>44142</v>
      </c>
      <c r="I158" s="75">
        <f t="shared" si="9"/>
        <v>44144</v>
      </c>
    </row>
    <row r="159" spans="1:9" ht="27.75" customHeight="1" hidden="1">
      <c r="A159" s="151" t="s">
        <v>345</v>
      </c>
      <c r="B159" s="151" t="s">
        <v>328</v>
      </c>
      <c r="C159" s="115">
        <f t="shared" si="9"/>
        <v>44138</v>
      </c>
      <c r="D159" s="75">
        <f t="shared" si="9"/>
        <v>44142</v>
      </c>
      <c r="E159" s="75">
        <f t="shared" si="9"/>
        <v>44019</v>
      </c>
      <c r="F159" s="75">
        <f t="shared" si="9"/>
        <v>44146</v>
      </c>
      <c r="G159" s="75">
        <f t="shared" si="9"/>
        <v>44147</v>
      </c>
      <c r="H159" s="75">
        <f t="shared" si="9"/>
        <v>44149</v>
      </c>
      <c r="I159" s="75">
        <f t="shared" si="9"/>
        <v>44151</v>
      </c>
    </row>
    <row r="160" spans="1:9" ht="27.75" customHeight="1" hidden="1">
      <c r="A160" s="151" t="s">
        <v>135</v>
      </c>
      <c r="B160" s="151" t="s">
        <v>371</v>
      </c>
      <c r="C160" s="115">
        <f t="shared" si="9"/>
        <v>44145</v>
      </c>
      <c r="D160" s="75">
        <f t="shared" si="9"/>
        <v>44149</v>
      </c>
      <c r="E160" s="75">
        <f t="shared" si="9"/>
        <v>44026</v>
      </c>
      <c r="F160" s="75">
        <f t="shared" si="9"/>
        <v>44153</v>
      </c>
      <c r="G160" s="75">
        <f t="shared" si="9"/>
        <v>44154</v>
      </c>
      <c r="H160" s="75">
        <f t="shared" si="9"/>
        <v>44156</v>
      </c>
      <c r="I160" s="75">
        <f t="shared" si="9"/>
        <v>44158</v>
      </c>
    </row>
    <row r="161" spans="1:9" ht="27.75" customHeight="1" hidden="1">
      <c r="A161" s="151" t="s">
        <v>315</v>
      </c>
      <c r="B161" s="151" t="s">
        <v>395</v>
      </c>
      <c r="C161" s="115">
        <f aca="true" t="shared" si="10" ref="C161:I161">C160+7</f>
        <v>44152</v>
      </c>
      <c r="D161" s="75">
        <f t="shared" si="10"/>
        <v>44156</v>
      </c>
      <c r="E161" s="75">
        <f t="shared" si="10"/>
        <v>44033</v>
      </c>
      <c r="F161" s="75">
        <f t="shared" si="10"/>
        <v>44160</v>
      </c>
      <c r="G161" s="75">
        <f t="shared" si="10"/>
        <v>44161</v>
      </c>
      <c r="H161" s="75">
        <f t="shared" si="10"/>
        <v>44163</v>
      </c>
      <c r="I161" s="75">
        <f t="shared" si="10"/>
        <v>44165</v>
      </c>
    </row>
    <row r="162" spans="1:9" ht="27.75" customHeight="1" hidden="1">
      <c r="A162" s="151" t="s">
        <v>382</v>
      </c>
      <c r="B162" s="151" t="s">
        <v>296</v>
      </c>
      <c r="C162" s="115">
        <f aca="true" t="shared" si="11" ref="C162:I162">C161+7</f>
        <v>44159</v>
      </c>
      <c r="D162" s="75">
        <f t="shared" si="11"/>
        <v>44163</v>
      </c>
      <c r="E162" s="75">
        <f t="shared" si="11"/>
        <v>44040</v>
      </c>
      <c r="F162" s="75">
        <f t="shared" si="11"/>
        <v>44167</v>
      </c>
      <c r="G162" s="75">
        <f t="shared" si="11"/>
        <v>44168</v>
      </c>
      <c r="H162" s="75">
        <f t="shared" si="11"/>
        <v>44170</v>
      </c>
      <c r="I162" s="75">
        <f t="shared" si="11"/>
        <v>44172</v>
      </c>
    </row>
    <row r="163" spans="1:9" ht="27.75" customHeight="1" hidden="1">
      <c r="A163" s="151" t="s">
        <v>135</v>
      </c>
      <c r="B163" s="151" t="s">
        <v>383</v>
      </c>
      <c r="C163" s="115">
        <f aca="true" t="shared" si="12" ref="C163:I163">C162+7</f>
        <v>44166</v>
      </c>
      <c r="D163" s="75">
        <f t="shared" si="12"/>
        <v>44170</v>
      </c>
      <c r="E163" s="75">
        <f t="shared" si="12"/>
        <v>44047</v>
      </c>
      <c r="F163" s="75">
        <f t="shared" si="12"/>
        <v>44174</v>
      </c>
      <c r="G163" s="75">
        <f t="shared" si="12"/>
        <v>44175</v>
      </c>
      <c r="H163" s="75">
        <f t="shared" si="12"/>
        <v>44177</v>
      </c>
      <c r="I163" s="75">
        <f t="shared" si="12"/>
        <v>44179</v>
      </c>
    </row>
    <row r="164" spans="1:9" ht="27.75" customHeight="1" hidden="1">
      <c r="A164" s="151" t="s">
        <v>315</v>
      </c>
      <c r="B164" s="151" t="s">
        <v>396</v>
      </c>
      <c r="C164" s="115">
        <f aca="true" t="shared" si="13" ref="C164:I164">C163+7</f>
        <v>44173</v>
      </c>
      <c r="D164" s="75">
        <f t="shared" si="13"/>
        <v>44177</v>
      </c>
      <c r="E164" s="75">
        <f t="shared" si="13"/>
        <v>44054</v>
      </c>
      <c r="F164" s="75">
        <f t="shared" si="13"/>
        <v>44181</v>
      </c>
      <c r="G164" s="75">
        <f t="shared" si="13"/>
        <v>44182</v>
      </c>
      <c r="H164" s="75">
        <f t="shared" si="13"/>
        <v>44184</v>
      </c>
      <c r="I164" s="75">
        <f t="shared" si="13"/>
        <v>44186</v>
      </c>
    </row>
    <row r="165" spans="1:9" ht="27.75" customHeight="1" hidden="1">
      <c r="A165" s="151" t="s">
        <v>382</v>
      </c>
      <c r="B165" s="151" t="s">
        <v>299</v>
      </c>
      <c r="C165" s="115">
        <f aca="true" t="shared" si="14" ref="C165:H165">C164+7</f>
        <v>44180</v>
      </c>
      <c r="D165" s="75">
        <f t="shared" si="14"/>
        <v>44184</v>
      </c>
      <c r="E165" s="75">
        <f t="shared" si="14"/>
        <v>44061</v>
      </c>
      <c r="F165" s="75">
        <f t="shared" si="14"/>
        <v>44188</v>
      </c>
      <c r="G165" s="75">
        <f t="shared" si="14"/>
        <v>44189</v>
      </c>
      <c r="H165" s="75">
        <f t="shared" si="14"/>
        <v>44191</v>
      </c>
      <c r="I165" s="75"/>
    </row>
    <row r="166" spans="1:9" ht="27.75" customHeight="1" hidden="1">
      <c r="A166" s="155" t="s">
        <v>119</v>
      </c>
      <c r="B166" s="155" t="s">
        <v>414</v>
      </c>
      <c r="C166" s="115">
        <f aca="true" t="shared" si="15" ref="C166:H166">C165+7</f>
        <v>44187</v>
      </c>
      <c r="D166" s="75">
        <f t="shared" si="15"/>
        <v>44191</v>
      </c>
      <c r="E166" s="75">
        <f t="shared" si="15"/>
        <v>44068</v>
      </c>
      <c r="F166" s="75">
        <f t="shared" si="15"/>
        <v>44195</v>
      </c>
      <c r="G166" s="75">
        <f t="shared" si="15"/>
        <v>44196</v>
      </c>
      <c r="H166" s="75">
        <f t="shared" si="15"/>
        <v>44198</v>
      </c>
      <c r="I166" s="75"/>
    </row>
    <row r="167" spans="1:9" ht="27.75" customHeight="1" hidden="1">
      <c r="A167" s="149" t="s">
        <v>315</v>
      </c>
      <c r="B167" s="149" t="s">
        <v>397</v>
      </c>
      <c r="C167" s="115">
        <f aca="true" t="shared" si="16" ref="C167:H167">C166+7</f>
        <v>44194</v>
      </c>
      <c r="D167" s="75">
        <f t="shared" si="16"/>
        <v>44198</v>
      </c>
      <c r="E167" s="75">
        <f t="shared" si="16"/>
        <v>44075</v>
      </c>
      <c r="F167" s="75">
        <f t="shared" si="16"/>
        <v>44202</v>
      </c>
      <c r="G167" s="75">
        <f t="shared" si="16"/>
        <v>44203</v>
      </c>
      <c r="H167" s="75">
        <f t="shared" si="16"/>
        <v>44205</v>
      </c>
      <c r="I167" s="75"/>
    </row>
    <row r="168" spans="1:9" ht="27.75" customHeight="1" hidden="1">
      <c r="A168" s="149" t="s">
        <v>382</v>
      </c>
      <c r="B168" s="149" t="s">
        <v>328</v>
      </c>
      <c r="C168" s="115">
        <f aca="true" t="shared" si="17" ref="C168:H168">C167+7</f>
        <v>44201</v>
      </c>
      <c r="D168" s="75">
        <f t="shared" si="17"/>
        <v>44205</v>
      </c>
      <c r="E168" s="75">
        <f t="shared" si="17"/>
        <v>44082</v>
      </c>
      <c r="F168" s="75">
        <f t="shared" si="17"/>
        <v>44209</v>
      </c>
      <c r="G168" s="75">
        <f t="shared" si="17"/>
        <v>44210</v>
      </c>
      <c r="H168" s="75">
        <f t="shared" si="17"/>
        <v>44212</v>
      </c>
      <c r="I168" s="75"/>
    </row>
    <row r="169" spans="1:9" ht="27.75" customHeight="1" hidden="1">
      <c r="A169" s="149" t="s">
        <v>119</v>
      </c>
      <c r="B169" s="149" t="s">
        <v>398</v>
      </c>
      <c r="C169" s="115">
        <f aca="true" t="shared" si="18" ref="C169:H169">C168+7</f>
        <v>44208</v>
      </c>
      <c r="D169" s="75">
        <f t="shared" si="18"/>
        <v>44212</v>
      </c>
      <c r="E169" s="75">
        <f t="shared" si="18"/>
        <v>44089</v>
      </c>
      <c r="F169" s="75">
        <f t="shared" si="18"/>
        <v>44216</v>
      </c>
      <c r="G169" s="75">
        <f t="shared" si="18"/>
        <v>44217</v>
      </c>
      <c r="H169" s="75">
        <f t="shared" si="18"/>
        <v>44219</v>
      </c>
      <c r="I169" s="75"/>
    </row>
    <row r="170" spans="1:9" ht="27.75" customHeight="1" hidden="1">
      <c r="A170" s="149" t="s">
        <v>315</v>
      </c>
      <c r="B170" s="149" t="s">
        <v>399</v>
      </c>
      <c r="C170" s="115">
        <f aca="true" t="shared" si="19" ref="C170:H170">C169+7</f>
        <v>44215</v>
      </c>
      <c r="D170" s="75">
        <f t="shared" si="19"/>
        <v>44219</v>
      </c>
      <c r="E170" s="75">
        <f t="shared" si="19"/>
        <v>44096</v>
      </c>
      <c r="F170" s="75">
        <f t="shared" si="19"/>
        <v>44223</v>
      </c>
      <c r="G170" s="75">
        <f t="shared" si="19"/>
        <v>44224</v>
      </c>
      <c r="H170" s="75">
        <f t="shared" si="19"/>
        <v>44226</v>
      </c>
      <c r="I170" s="75"/>
    </row>
    <row r="171" spans="1:9" ht="27.75" customHeight="1" hidden="1">
      <c r="A171" s="149" t="s">
        <v>382</v>
      </c>
      <c r="B171" s="149" t="s">
        <v>390</v>
      </c>
      <c r="C171" s="115">
        <f>C170+7</f>
        <v>44222</v>
      </c>
      <c r="D171" s="245" t="s">
        <v>419</v>
      </c>
      <c r="E171" s="246"/>
      <c r="F171" s="246"/>
      <c r="G171" s="246"/>
      <c r="H171" s="265"/>
      <c r="I171" s="75"/>
    </row>
    <row r="172" spans="1:9" ht="27.75" customHeight="1" hidden="1">
      <c r="A172" s="149" t="s">
        <v>382</v>
      </c>
      <c r="B172" s="149" t="s">
        <v>390</v>
      </c>
      <c r="C172" s="115">
        <v>44229</v>
      </c>
      <c r="D172" s="75">
        <v>44233</v>
      </c>
      <c r="E172" s="75">
        <v>44110</v>
      </c>
      <c r="F172" s="75">
        <v>44237</v>
      </c>
      <c r="G172" s="75">
        <v>44238</v>
      </c>
      <c r="H172" s="75">
        <v>44240</v>
      </c>
      <c r="I172" s="75"/>
    </row>
    <row r="173" spans="1:9" ht="27.75" customHeight="1" hidden="1">
      <c r="A173" s="151" t="s">
        <v>420</v>
      </c>
      <c r="B173" s="149"/>
      <c r="C173" s="115">
        <v>44236</v>
      </c>
      <c r="D173" s="75">
        <v>44240</v>
      </c>
      <c r="E173" s="75">
        <v>44117</v>
      </c>
      <c r="F173" s="75">
        <v>44244</v>
      </c>
      <c r="G173" s="75">
        <v>44245</v>
      </c>
      <c r="H173" s="75">
        <v>44247</v>
      </c>
      <c r="I173" s="75"/>
    </row>
    <row r="174" spans="1:9" ht="27.75" customHeight="1" hidden="1">
      <c r="A174" s="149" t="s">
        <v>315</v>
      </c>
      <c r="B174" s="151" t="s">
        <v>429</v>
      </c>
      <c r="C174" s="115">
        <v>44243</v>
      </c>
      <c r="D174" s="75">
        <v>44247</v>
      </c>
      <c r="E174" s="75">
        <v>44124</v>
      </c>
      <c r="F174" s="75">
        <v>44251</v>
      </c>
      <c r="G174" s="75">
        <v>44252</v>
      </c>
      <c r="H174" s="75">
        <v>44254</v>
      </c>
      <c r="I174" s="75"/>
    </row>
    <row r="175" spans="1:9" ht="27.75" customHeight="1" hidden="1">
      <c r="A175" s="149" t="s">
        <v>382</v>
      </c>
      <c r="B175" s="149" t="s">
        <v>403</v>
      </c>
      <c r="C175" s="115">
        <v>44250</v>
      </c>
      <c r="D175" s="75">
        <v>44254</v>
      </c>
      <c r="E175" s="75">
        <v>44131</v>
      </c>
      <c r="F175" s="75">
        <v>44258</v>
      </c>
      <c r="G175" s="75">
        <v>44259</v>
      </c>
      <c r="H175" s="75">
        <v>44261</v>
      </c>
      <c r="I175" s="75"/>
    </row>
    <row r="176" spans="1:9" ht="27.75" customHeight="1" hidden="1">
      <c r="A176" s="149" t="s">
        <v>119</v>
      </c>
      <c r="B176" s="149" t="s">
        <v>415</v>
      </c>
      <c r="C176" s="115">
        <v>44257</v>
      </c>
      <c r="D176" s="75">
        <v>44261</v>
      </c>
      <c r="E176" s="75">
        <v>44138</v>
      </c>
      <c r="F176" s="75">
        <v>44265</v>
      </c>
      <c r="G176" s="75">
        <v>44266</v>
      </c>
      <c r="H176" s="75">
        <v>44268</v>
      </c>
      <c r="I176" s="75"/>
    </row>
    <row r="177" spans="1:9" ht="27.75" customHeight="1" hidden="1">
      <c r="A177" s="149" t="s">
        <v>315</v>
      </c>
      <c r="B177" s="149" t="s">
        <v>427</v>
      </c>
      <c r="C177" s="115">
        <v>44264</v>
      </c>
      <c r="D177" s="75">
        <v>44268</v>
      </c>
      <c r="E177" s="75">
        <v>44145</v>
      </c>
      <c r="F177" s="75">
        <v>44272</v>
      </c>
      <c r="G177" s="75">
        <v>44273</v>
      </c>
      <c r="H177" s="75">
        <v>44275</v>
      </c>
      <c r="I177" s="75"/>
    </row>
    <row r="178" spans="1:9" ht="27.75" customHeight="1" hidden="1">
      <c r="A178" s="149" t="s">
        <v>382</v>
      </c>
      <c r="B178" s="149" t="s">
        <v>404</v>
      </c>
      <c r="C178" s="115">
        <v>44271</v>
      </c>
      <c r="D178" s="75">
        <v>44275</v>
      </c>
      <c r="E178" s="75">
        <v>44152</v>
      </c>
      <c r="F178" s="75">
        <v>44279</v>
      </c>
      <c r="G178" s="75">
        <v>44280</v>
      </c>
      <c r="H178" s="75">
        <v>44282</v>
      </c>
      <c r="I178" s="75"/>
    </row>
    <row r="179" spans="1:9" ht="27.75" customHeight="1" hidden="1">
      <c r="A179" s="149" t="s">
        <v>119</v>
      </c>
      <c r="B179" s="149" t="s">
        <v>417</v>
      </c>
      <c r="C179" s="115">
        <v>44278</v>
      </c>
      <c r="D179" s="75">
        <v>44282</v>
      </c>
      <c r="E179" s="75">
        <v>44159</v>
      </c>
      <c r="F179" s="75">
        <v>44286</v>
      </c>
      <c r="G179" s="75">
        <v>44287</v>
      </c>
      <c r="H179" s="75">
        <v>44289</v>
      </c>
      <c r="I179" s="75"/>
    </row>
    <row r="180" spans="1:9" ht="27.75" customHeight="1" hidden="1">
      <c r="A180" s="149" t="s">
        <v>315</v>
      </c>
      <c r="B180" s="149" t="s">
        <v>428</v>
      </c>
      <c r="C180" s="115">
        <v>44285</v>
      </c>
      <c r="D180" s="75">
        <v>44289</v>
      </c>
      <c r="E180" s="75">
        <v>44166</v>
      </c>
      <c r="F180" s="75">
        <v>44293</v>
      </c>
      <c r="G180" s="75">
        <v>44294</v>
      </c>
      <c r="H180" s="75">
        <v>44296</v>
      </c>
      <c r="I180" s="75"/>
    </row>
    <row r="181" spans="1:9" ht="27.75" customHeight="1" hidden="1">
      <c r="A181" s="149" t="s">
        <v>382</v>
      </c>
      <c r="B181" s="149" t="s">
        <v>418</v>
      </c>
      <c r="C181" s="115">
        <v>44292</v>
      </c>
      <c r="D181" s="75">
        <v>44296</v>
      </c>
      <c r="E181" s="75">
        <v>44173</v>
      </c>
      <c r="F181" s="75">
        <v>44300</v>
      </c>
      <c r="G181" s="75">
        <v>44301</v>
      </c>
      <c r="H181" s="75">
        <v>44303</v>
      </c>
      <c r="I181" s="75"/>
    </row>
    <row r="182" spans="1:9" ht="27.75" customHeight="1" hidden="1">
      <c r="A182" s="149" t="s">
        <v>119</v>
      </c>
      <c r="B182" s="149" t="s">
        <v>444</v>
      </c>
      <c r="C182" s="115">
        <v>44299</v>
      </c>
      <c r="D182" s="75">
        <v>44303</v>
      </c>
      <c r="E182" s="75">
        <v>44180</v>
      </c>
      <c r="F182" s="75">
        <v>44307</v>
      </c>
      <c r="G182" s="75">
        <v>44308</v>
      </c>
      <c r="H182" s="75">
        <v>44310</v>
      </c>
      <c r="I182" s="78"/>
    </row>
    <row r="183" spans="1:9" ht="27.75" customHeight="1" hidden="1">
      <c r="A183" s="149" t="s">
        <v>315</v>
      </c>
      <c r="B183" s="149" t="s">
        <v>445</v>
      </c>
      <c r="C183" s="115">
        <v>44306</v>
      </c>
      <c r="D183" s="75">
        <v>44310</v>
      </c>
      <c r="E183" s="75">
        <v>44187</v>
      </c>
      <c r="F183" s="75">
        <v>44314</v>
      </c>
      <c r="G183" s="75">
        <v>44315</v>
      </c>
      <c r="H183" s="75">
        <v>44317</v>
      </c>
      <c r="I183" s="78"/>
    </row>
    <row r="184" spans="1:9" ht="27.75" customHeight="1" hidden="1">
      <c r="A184" s="149" t="s">
        <v>382</v>
      </c>
      <c r="B184" s="149" t="s">
        <v>421</v>
      </c>
      <c r="C184" s="115">
        <v>44313</v>
      </c>
      <c r="D184" s="75">
        <v>44317</v>
      </c>
      <c r="E184" s="75">
        <v>44194</v>
      </c>
      <c r="F184" s="75">
        <v>44321</v>
      </c>
      <c r="G184" s="75">
        <v>44322</v>
      </c>
      <c r="H184" s="75">
        <v>44324</v>
      </c>
      <c r="I184" s="78"/>
    </row>
    <row r="185" spans="1:9" ht="27.75" customHeight="1" hidden="1">
      <c r="A185" s="149" t="s">
        <v>119</v>
      </c>
      <c r="B185" s="149" t="s">
        <v>446</v>
      </c>
      <c r="C185" s="115">
        <v>44320</v>
      </c>
      <c r="D185" s="75">
        <v>44324</v>
      </c>
      <c r="E185" s="75">
        <v>44201</v>
      </c>
      <c r="F185" s="75">
        <v>44328</v>
      </c>
      <c r="G185" s="75">
        <v>44329</v>
      </c>
      <c r="H185" s="75">
        <v>44331</v>
      </c>
      <c r="I185" s="78"/>
    </row>
    <row r="186" spans="1:9" ht="27.75" customHeight="1" hidden="1">
      <c r="A186" s="149" t="s">
        <v>315</v>
      </c>
      <c r="B186" s="149" t="s">
        <v>461</v>
      </c>
      <c r="C186" s="115">
        <v>44327</v>
      </c>
      <c r="D186" s="75">
        <v>44331</v>
      </c>
      <c r="E186" s="75">
        <v>44208</v>
      </c>
      <c r="F186" s="75">
        <v>44335</v>
      </c>
      <c r="G186" s="75">
        <v>44336</v>
      </c>
      <c r="H186" s="75">
        <v>44338</v>
      </c>
      <c r="I186" s="78"/>
    </row>
    <row r="187" spans="1:9" ht="27.75" customHeight="1" hidden="1">
      <c r="A187" s="149" t="s">
        <v>382</v>
      </c>
      <c r="B187" s="149" t="s">
        <v>422</v>
      </c>
      <c r="C187" s="115">
        <v>44334</v>
      </c>
      <c r="D187" s="75">
        <v>44338</v>
      </c>
      <c r="E187" s="75">
        <v>44215</v>
      </c>
      <c r="F187" s="75">
        <v>44342</v>
      </c>
      <c r="G187" s="75">
        <v>44343</v>
      </c>
      <c r="H187" s="75">
        <v>44345</v>
      </c>
      <c r="I187" s="78"/>
    </row>
    <row r="188" spans="1:9" ht="27.75" customHeight="1" hidden="1">
      <c r="A188" s="149" t="s">
        <v>119</v>
      </c>
      <c r="B188" s="149" t="s">
        <v>462</v>
      </c>
      <c r="C188" s="115">
        <v>44341</v>
      </c>
      <c r="D188" s="75">
        <v>44345</v>
      </c>
      <c r="E188" s="75">
        <v>44222</v>
      </c>
      <c r="F188" s="75">
        <v>44349</v>
      </c>
      <c r="G188" s="75">
        <v>44350</v>
      </c>
      <c r="H188" s="75">
        <v>44352</v>
      </c>
      <c r="I188" s="78"/>
    </row>
    <row r="189" spans="1:9" ht="27.75" customHeight="1" hidden="1">
      <c r="A189" s="149" t="s">
        <v>315</v>
      </c>
      <c r="B189" s="149" t="s">
        <v>463</v>
      </c>
      <c r="C189" s="115">
        <v>44348</v>
      </c>
      <c r="D189" s="75">
        <v>44352</v>
      </c>
      <c r="E189" s="75">
        <v>44229</v>
      </c>
      <c r="F189" s="75">
        <v>44356</v>
      </c>
      <c r="G189" s="75">
        <v>44357</v>
      </c>
      <c r="H189" s="75">
        <v>44359</v>
      </c>
      <c r="I189" s="78"/>
    </row>
    <row r="190" spans="1:9" ht="27.75" customHeight="1" hidden="1">
      <c r="A190" s="149" t="s">
        <v>382</v>
      </c>
      <c r="B190" s="149" t="s">
        <v>436</v>
      </c>
      <c r="C190" s="115">
        <v>44355</v>
      </c>
      <c r="D190" s="75">
        <v>44359</v>
      </c>
      <c r="E190" s="75">
        <v>44236</v>
      </c>
      <c r="F190" s="75">
        <v>44363</v>
      </c>
      <c r="G190" s="75">
        <v>44364</v>
      </c>
      <c r="H190" s="75">
        <v>44366</v>
      </c>
      <c r="I190" s="78"/>
    </row>
    <row r="191" spans="1:9" ht="27.75" customHeight="1" hidden="1">
      <c r="A191" s="149" t="s">
        <v>119</v>
      </c>
      <c r="B191" s="149" t="s">
        <v>464</v>
      </c>
      <c r="C191" s="115">
        <v>44362</v>
      </c>
      <c r="D191" s="75">
        <v>44366</v>
      </c>
      <c r="E191" s="75">
        <v>44243</v>
      </c>
      <c r="F191" s="75">
        <v>44370</v>
      </c>
      <c r="G191" s="75">
        <v>44371</v>
      </c>
      <c r="H191" s="75">
        <v>44373</v>
      </c>
      <c r="I191" s="78"/>
    </row>
    <row r="192" spans="1:9" ht="27.75" customHeight="1" hidden="1">
      <c r="A192" s="149" t="s">
        <v>315</v>
      </c>
      <c r="B192" s="149" t="s">
        <v>465</v>
      </c>
      <c r="C192" s="115">
        <v>44369</v>
      </c>
      <c r="D192" s="75">
        <v>44373</v>
      </c>
      <c r="E192" s="75">
        <v>44250</v>
      </c>
      <c r="F192" s="75">
        <v>44377</v>
      </c>
      <c r="G192" s="75">
        <v>44378</v>
      </c>
      <c r="H192" s="75">
        <v>44380</v>
      </c>
      <c r="I192" s="78"/>
    </row>
    <row r="193" spans="1:9" ht="27.75" customHeight="1" hidden="1">
      <c r="A193" s="149" t="s">
        <v>382</v>
      </c>
      <c r="B193" s="149" t="s">
        <v>438</v>
      </c>
      <c r="C193" s="115">
        <v>44376</v>
      </c>
      <c r="D193" s="75">
        <v>44380</v>
      </c>
      <c r="E193" s="75">
        <v>44257</v>
      </c>
      <c r="F193" s="75">
        <v>44384</v>
      </c>
      <c r="G193" s="75">
        <v>44385</v>
      </c>
      <c r="H193" s="75">
        <v>44387</v>
      </c>
      <c r="I193" s="78"/>
    </row>
    <row r="194" spans="1:9" ht="27.75" customHeight="1" hidden="1">
      <c r="A194" s="149" t="s">
        <v>119</v>
      </c>
      <c r="B194" s="149" t="s">
        <v>466</v>
      </c>
      <c r="C194" s="115">
        <v>44383</v>
      </c>
      <c r="D194" s="75">
        <v>44387</v>
      </c>
      <c r="E194" s="75">
        <v>44264</v>
      </c>
      <c r="F194" s="75">
        <v>44391</v>
      </c>
      <c r="G194" s="75">
        <v>44392</v>
      </c>
      <c r="H194" s="75">
        <v>44394</v>
      </c>
      <c r="I194" s="78"/>
    </row>
    <row r="195" spans="1:9" ht="27.75" customHeight="1" hidden="1">
      <c r="A195" s="149" t="s">
        <v>315</v>
      </c>
      <c r="B195" s="149" t="s">
        <v>467</v>
      </c>
      <c r="C195" s="115">
        <v>44390</v>
      </c>
      <c r="D195" s="75">
        <v>44394</v>
      </c>
      <c r="E195" s="75">
        <v>44271</v>
      </c>
      <c r="F195" s="75">
        <v>44398</v>
      </c>
      <c r="G195" s="75">
        <v>44399</v>
      </c>
      <c r="H195" s="75">
        <v>44401</v>
      </c>
      <c r="I195" s="78"/>
    </row>
    <row r="196" spans="1:9" ht="27.75" customHeight="1" hidden="1">
      <c r="A196" s="149" t="s">
        <v>135</v>
      </c>
      <c r="B196" s="149" t="s">
        <v>492</v>
      </c>
      <c r="C196" s="115">
        <v>44509</v>
      </c>
      <c r="D196" s="75">
        <f>C196+4</f>
        <v>44513</v>
      </c>
      <c r="E196" s="75">
        <v>44278</v>
      </c>
      <c r="F196" s="75">
        <f>C196+8</f>
        <v>44517</v>
      </c>
      <c r="G196" s="75">
        <f>C196+9</f>
        <v>44518</v>
      </c>
      <c r="H196" s="75">
        <f>C196+11</f>
        <v>44520</v>
      </c>
      <c r="I196" s="78"/>
    </row>
    <row r="197" spans="1:9" ht="27.75" customHeight="1" hidden="1">
      <c r="A197" s="149" t="s">
        <v>51</v>
      </c>
      <c r="B197" s="149" t="s">
        <v>493</v>
      </c>
      <c r="C197" s="115">
        <f>C196+7</f>
        <v>44516</v>
      </c>
      <c r="D197" s="261" t="s">
        <v>89</v>
      </c>
      <c r="E197" s="226"/>
      <c r="F197" s="226"/>
      <c r="G197" s="226"/>
      <c r="H197" s="262"/>
      <c r="I197" s="78"/>
    </row>
    <row r="198" spans="1:9" ht="27.75" customHeight="1" hidden="1">
      <c r="A198" s="149" t="s">
        <v>504</v>
      </c>
      <c r="B198" s="167" t="s">
        <v>500</v>
      </c>
      <c r="C198" s="115">
        <v>44523</v>
      </c>
      <c r="D198" s="115">
        <v>44527</v>
      </c>
      <c r="E198" s="115">
        <v>44292</v>
      </c>
      <c r="F198" s="115">
        <v>44531</v>
      </c>
      <c r="G198" s="115">
        <v>44532</v>
      </c>
      <c r="H198" s="115">
        <v>44534</v>
      </c>
      <c r="I198" s="78"/>
    </row>
    <row r="199" spans="1:9" ht="27.75" customHeight="1" hidden="1">
      <c r="A199" s="149" t="s">
        <v>503</v>
      </c>
      <c r="B199" s="167" t="s">
        <v>494</v>
      </c>
      <c r="C199" s="115">
        <v>44530</v>
      </c>
      <c r="D199" s="115">
        <v>44534</v>
      </c>
      <c r="E199" s="115">
        <v>44299</v>
      </c>
      <c r="F199" s="115">
        <v>44538</v>
      </c>
      <c r="G199" s="115">
        <v>44539</v>
      </c>
      <c r="H199" s="115">
        <v>44541</v>
      </c>
      <c r="I199" s="78"/>
    </row>
    <row r="200" spans="1:9" ht="27.75" customHeight="1" hidden="1">
      <c r="A200" s="149" t="s">
        <v>430</v>
      </c>
      <c r="B200" s="168" t="s">
        <v>505</v>
      </c>
      <c r="C200" s="115">
        <v>44537</v>
      </c>
      <c r="D200" s="115">
        <v>44541</v>
      </c>
      <c r="E200" s="115">
        <v>44306</v>
      </c>
      <c r="F200" s="115">
        <v>44545</v>
      </c>
      <c r="G200" s="115">
        <v>44546</v>
      </c>
      <c r="H200" s="115">
        <v>44548</v>
      </c>
      <c r="I200" s="78"/>
    </row>
    <row r="201" spans="1:9" ht="27.75" customHeight="1" hidden="1">
      <c r="A201" s="149" t="str">
        <f>A198</f>
        <v>MIT SAPANGAR</v>
      </c>
      <c r="B201" s="169" t="s">
        <v>495</v>
      </c>
      <c r="C201" s="115">
        <v>44544</v>
      </c>
      <c r="D201" s="115">
        <v>44548</v>
      </c>
      <c r="E201" s="115">
        <v>44313</v>
      </c>
      <c r="F201" s="115">
        <v>44552</v>
      </c>
      <c r="G201" s="115">
        <v>44553</v>
      </c>
      <c r="H201" s="115">
        <v>44555</v>
      </c>
      <c r="I201" s="78"/>
    </row>
    <row r="202" spans="1:9" ht="27.75" customHeight="1" hidden="1" thickBot="1">
      <c r="A202" s="149" t="s">
        <v>503</v>
      </c>
      <c r="B202" s="170" t="s">
        <v>496</v>
      </c>
      <c r="C202" s="115">
        <v>44551</v>
      </c>
      <c r="D202" s="115">
        <v>44555</v>
      </c>
      <c r="E202" s="115">
        <v>44320</v>
      </c>
      <c r="F202" s="115">
        <v>44559</v>
      </c>
      <c r="G202" s="115">
        <v>44560</v>
      </c>
      <c r="H202" s="115">
        <v>44562</v>
      </c>
      <c r="I202" s="78"/>
    </row>
    <row r="203" spans="1:9" ht="27.75" customHeight="1" hidden="1" thickBot="1">
      <c r="A203" s="149" t="s">
        <v>252</v>
      </c>
      <c r="B203" s="170" t="s">
        <v>526</v>
      </c>
      <c r="C203" s="115">
        <v>44558</v>
      </c>
      <c r="D203" s="115">
        <v>44562</v>
      </c>
      <c r="E203" s="115">
        <v>44327</v>
      </c>
      <c r="F203" s="115">
        <v>44566</v>
      </c>
      <c r="G203" s="115">
        <v>44567</v>
      </c>
      <c r="H203" s="115">
        <v>44569</v>
      </c>
      <c r="I203" s="78"/>
    </row>
    <row r="204" spans="1:9" ht="27.75" customHeight="1" hidden="1">
      <c r="A204" s="149" t="s">
        <v>361</v>
      </c>
      <c r="B204" s="171" t="s">
        <v>497</v>
      </c>
      <c r="C204" s="115">
        <v>44565</v>
      </c>
      <c r="D204" s="115">
        <v>44569</v>
      </c>
      <c r="E204" s="115">
        <v>44334</v>
      </c>
      <c r="F204" s="115">
        <v>44573</v>
      </c>
      <c r="G204" s="115">
        <v>44574</v>
      </c>
      <c r="H204" s="115">
        <v>44576</v>
      </c>
      <c r="I204" s="78"/>
    </row>
    <row r="205" spans="1:9" ht="27.75" customHeight="1" hidden="1">
      <c r="A205" s="149" t="s">
        <v>503</v>
      </c>
      <c r="B205" s="169" t="s">
        <v>508</v>
      </c>
      <c r="C205" s="115">
        <v>44572</v>
      </c>
      <c r="D205" s="115">
        <v>44576</v>
      </c>
      <c r="E205" s="115">
        <v>44341</v>
      </c>
      <c r="F205" s="115">
        <v>44580</v>
      </c>
      <c r="G205" s="115">
        <v>44581</v>
      </c>
      <c r="H205" s="115">
        <v>44583</v>
      </c>
      <c r="I205" s="78"/>
    </row>
    <row r="206" spans="1:9" ht="27.75" customHeight="1" hidden="1" thickBot="1">
      <c r="A206" s="149" t="str">
        <f>A203</f>
        <v>CAPE FLINT</v>
      </c>
      <c r="B206" s="170" t="s">
        <v>511</v>
      </c>
      <c r="C206" s="115">
        <v>44579</v>
      </c>
      <c r="D206" s="115">
        <v>44583</v>
      </c>
      <c r="E206" s="115">
        <v>44348</v>
      </c>
      <c r="F206" s="115"/>
      <c r="G206" s="115"/>
      <c r="H206" s="115"/>
      <c r="I206" s="78"/>
    </row>
    <row r="207" spans="1:9" ht="27.75" customHeight="1" hidden="1">
      <c r="A207" s="149" t="s">
        <v>361</v>
      </c>
      <c r="B207" s="171" t="s">
        <v>519</v>
      </c>
      <c r="C207" s="115">
        <v>44586</v>
      </c>
      <c r="D207" s="254" t="s">
        <v>89</v>
      </c>
      <c r="E207" s="240"/>
      <c r="F207" s="240"/>
      <c r="G207" s="240"/>
      <c r="H207" s="255"/>
      <c r="I207" s="78"/>
    </row>
    <row r="208" spans="1:9" ht="27.75" customHeight="1" hidden="1">
      <c r="A208" s="149" t="s">
        <v>503</v>
      </c>
      <c r="B208" s="169" t="s">
        <v>520</v>
      </c>
      <c r="C208" s="115">
        <v>44593</v>
      </c>
      <c r="D208" s="256"/>
      <c r="E208" s="257"/>
      <c r="F208" s="257"/>
      <c r="G208" s="257"/>
      <c r="H208" s="258"/>
      <c r="I208" s="78"/>
    </row>
    <row r="209" spans="1:9" ht="27.75" customHeight="1" hidden="1" thickBot="1">
      <c r="A209" s="149" t="str">
        <f>A206</f>
        <v>CAPE FLINT</v>
      </c>
      <c r="B209" s="170" t="s">
        <v>512</v>
      </c>
      <c r="C209" s="115">
        <v>44600</v>
      </c>
      <c r="D209" s="259"/>
      <c r="E209" s="242"/>
      <c r="F209" s="242"/>
      <c r="G209" s="242"/>
      <c r="H209" s="260"/>
      <c r="I209" s="78"/>
    </row>
    <row r="210" spans="1:9" ht="27.75" customHeight="1" hidden="1">
      <c r="A210" s="149" t="s">
        <v>503</v>
      </c>
      <c r="B210" s="171" t="s">
        <v>521</v>
      </c>
      <c r="C210" s="115">
        <v>44607</v>
      </c>
      <c r="D210" s="261" t="s">
        <v>543</v>
      </c>
      <c r="E210" s="226"/>
      <c r="F210" s="226"/>
      <c r="G210" s="226"/>
      <c r="H210" s="262"/>
      <c r="I210" s="78"/>
    </row>
    <row r="211" spans="1:9" ht="27.75" customHeight="1" hidden="1">
      <c r="A211" s="149" t="s">
        <v>472</v>
      </c>
      <c r="B211" s="169" t="s">
        <v>522</v>
      </c>
      <c r="C211" s="115">
        <v>44614</v>
      </c>
      <c r="D211" s="115">
        <v>44618</v>
      </c>
      <c r="E211" s="115">
        <v>44383</v>
      </c>
      <c r="F211" s="115">
        <v>44622</v>
      </c>
      <c r="G211" s="115">
        <v>44623</v>
      </c>
      <c r="H211" s="115">
        <v>44625</v>
      </c>
      <c r="I211" s="78"/>
    </row>
    <row r="212" spans="1:9" ht="27.75" customHeight="1" hidden="1" thickBot="1">
      <c r="A212" s="149" t="s">
        <v>535</v>
      </c>
      <c r="B212" s="170" t="s">
        <v>511</v>
      </c>
      <c r="C212" s="115">
        <v>44621</v>
      </c>
      <c r="D212" s="261" t="s">
        <v>89</v>
      </c>
      <c r="E212" s="226"/>
      <c r="F212" s="226"/>
      <c r="G212" s="226"/>
      <c r="H212" s="262"/>
      <c r="I212" s="78"/>
    </row>
    <row r="213" spans="1:9" ht="27.75" customHeight="1" hidden="1">
      <c r="A213" s="149" t="s">
        <v>544</v>
      </c>
      <c r="B213" s="171" t="s">
        <v>533</v>
      </c>
      <c r="C213" s="115">
        <v>44628</v>
      </c>
      <c r="D213" s="115">
        <v>44632</v>
      </c>
      <c r="E213" s="115">
        <v>44397</v>
      </c>
      <c r="F213" s="115">
        <v>44636</v>
      </c>
      <c r="G213" s="115">
        <v>44637</v>
      </c>
      <c r="H213" s="115">
        <v>44639</v>
      </c>
      <c r="I213" s="78"/>
    </row>
    <row r="214" spans="1:9" ht="27.75" customHeight="1" hidden="1">
      <c r="A214" s="149" t="str">
        <f>A211</f>
        <v>APL PUSAN</v>
      </c>
      <c r="B214" s="169" t="s">
        <v>534</v>
      </c>
      <c r="C214" s="115">
        <v>44635</v>
      </c>
      <c r="D214" s="261" t="s">
        <v>89</v>
      </c>
      <c r="E214" s="226"/>
      <c r="F214" s="226"/>
      <c r="G214" s="226"/>
      <c r="H214" s="262"/>
      <c r="I214" s="78"/>
    </row>
    <row r="215" spans="1:9" ht="27.75" customHeight="1" hidden="1" thickBot="1">
      <c r="A215" s="149" t="s">
        <v>51</v>
      </c>
      <c r="B215" s="170" t="s">
        <v>512</v>
      </c>
      <c r="C215" s="115">
        <v>44642</v>
      </c>
      <c r="D215" s="261" t="s">
        <v>89</v>
      </c>
      <c r="E215" s="226"/>
      <c r="F215" s="226"/>
      <c r="G215" s="226"/>
      <c r="H215" s="262"/>
      <c r="I215" s="78"/>
    </row>
    <row r="216" spans="1:9" ht="27.75" customHeight="1" hidden="1" thickBot="1">
      <c r="A216" s="149" t="s">
        <v>51</v>
      </c>
      <c r="B216" s="170" t="s">
        <v>512</v>
      </c>
      <c r="C216" s="115">
        <v>44649</v>
      </c>
      <c r="D216" s="115">
        <v>44653</v>
      </c>
      <c r="E216" s="115">
        <v>44418</v>
      </c>
      <c r="F216" s="115">
        <v>44657</v>
      </c>
      <c r="G216" s="115">
        <v>44658</v>
      </c>
      <c r="H216" s="115">
        <v>44660</v>
      </c>
      <c r="I216" s="78"/>
    </row>
    <row r="217" spans="1:9" ht="27.75" customHeight="1" hidden="1">
      <c r="A217" s="180" t="s">
        <v>553</v>
      </c>
      <c r="B217" s="171" t="s">
        <v>540</v>
      </c>
      <c r="C217" s="115">
        <v>44656</v>
      </c>
      <c r="D217" s="115">
        <v>44660</v>
      </c>
      <c r="E217" s="115">
        <v>44425</v>
      </c>
      <c r="F217" s="115">
        <v>44664</v>
      </c>
      <c r="G217" s="115">
        <v>44665</v>
      </c>
      <c r="H217" s="115">
        <v>44667</v>
      </c>
      <c r="I217" s="78"/>
    </row>
    <row r="218" spans="1:9" ht="27.75" customHeight="1" hidden="1">
      <c r="A218" s="181" t="s">
        <v>472</v>
      </c>
      <c r="B218" s="181" t="s">
        <v>541</v>
      </c>
      <c r="C218" s="115">
        <v>44663</v>
      </c>
      <c r="D218" s="115">
        <v>44667</v>
      </c>
      <c r="E218" s="115">
        <v>44432</v>
      </c>
      <c r="F218" s="115">
        <v>44671</v>
      </c>
      <c r="G218" s="115">
        <v>44672</v>
      </c>
      <c r="H218" s="115">
        <v>44674</v>
      </c>
      <c r="I218" s="78"/>
    </row>
    <row r="219" spans="1:9" ht="27.75" customHeight="1" hidden="1">
      <c r="A219" s="181" t="s">
        <v>51</v>
      </c>
      <c r="B219" s="181" t="s">
        <v>513</v>
      </c>
      <c r="C219" s="115">
        <v>44670</v>
      </c>
      <c r="D219" s="115">
        <v>44674</v>
      </c>
      <c r="E219" s="115">
        <v>44439</v>
      </c>
      <c r="F219" s="115">
        <v>44678</v>
      </c>
      <c r="G219" s="115">
        <v>44679</v>
      </c>
      <c r="H219" s="115">
        <v>44681</v>
      </c>
      <c r="I219" s="78"/>
    </row>
    <row r="220" spans="1:9" ht="27.75" customHeight="1" hidden="1">
      <c r="A220" s="181" t="s">
        <v>566</v>
      </c>
      <c r="B220" s="181" t="s">
        <v>542</v>
      </c>
      <c r="C220" s="115">
        <v>44677</v>
      </c>
      <c r="D220" s="115">
        <v>44681</v>
      </c>
      <c r="E220" s="115">
        <v>44446</v>
      </c>
      <c r="F220" s="115">
        <v>44685</v>
      </c>
      <c r="G220" s="115">
        <v>44686</v>
      </c>
      <c r="H220" s="115">
        <v>44688</v>
      </c>
      <c r="I220" s="78"/>
    </row>
    <row r="221" spans="1:9" ht="27.75" customHeight="1" hidden="1">
      <c r="A221" s="181" t="s">
        <v>472</v>
      </c>
      <c r="B221" s="181" t="s">
        <v>554</v>
      </c>
      <c r="C221" s="115">
        <v>44684</v>
      </c>
      <c r="D221" s="115">
        <v>44688</v>
      </c>
      <c r="E221" s="115">
        <v>44453</v>
      </c>
      <c r="F221" s="115">
        <v>44692</v>
      </c>
      <c r="G221" s="115">
        <v>44693</v>
      </c>
      <c r="H221" s="115">
        <v>44695</v>
      </c>
      <c r="I221" s="78"/>
    </row>
    <row r="222" spans="1:9" ht="27.75" customHeight="1" hidden="1">
      <c r="A222" s="181" t="s">
        <v>51</v>
      </c>
      <c r="B222" s="181" t="s">
        <v>537</v>
      </c>
      <c r="C222" s="115">
        <v>44691</v>
      </c>
      <c r="D222" s="115">
        <v>44695</v>
      </c>
      <c r="E222" s="115">
        <v>44460</v>
      </c>
      <c r="F222" s="115">
        <v>44699</v>
      </c>
      <c r="G222" s="115">
        <v>44700</v>
      </c>
      <c r="H222" s="115">
        <v>44702</v>
      </c>
      <c r="I222" s="78"/>
    </row>
    <row r="223" spans="1:9" ht="27.75" customHeight="1" hidden="1">
      <c r="A223" s="181" t="s">
        <v>553</v>
      </c>
      <c r="B223" s="181" t="s">
        <v>555</v>
      </c>
      <c r="C223" s="115">
        <v>44698</v>
      </c>
      <c r="D223" s="115">
        <v>44702</v>
      </c>
      <c r="E223" s="115">
        <v>44467</v>
      </c>
      <c r="F223" s="115">
        <v>44706</v>
      </c>
      <c r="G223" s="115">
        <v>44707</v>
      </c>
      <c r="H223" s="115">
        <v>44709</v>
      </c>
      <c r="I223" s="78"/>
    </row>
    <row r="224" spans="1:9" ht="27.75" customHeight="1" hidden="1">
      <c r="A224" s="181" t="s">
        <v>472</v>
      </c>
      <c r="B224" s="181" t="s">
        <v>556</v>
      </c>
      <c r="C224" s="115">
        <v>44705</v>
      </c>
      <c r="D224" s="115">
        <v>44709</v>
      </c>
      <c r="E224" s="115">
        <v>44474</v>
      </c>
      <c r="F224" s="115">
        <v>44713</v>
      </c>
      <c r="G224" s="115">
        <v>44714</v>
      </c>
      <c r="H224" s="115">
        <v>44716</v>
      </c>
      <c r="I224" s="78"/>
    </row>
    <row r="225" spans="1:9" ht="27.75" customHeight="1" hidden="1">
      <c r="A225" s="181" t="s">
        <v>51</v>
      </c>
      <c r="B225" s="181" t="s">
        <v>538</v>
      </c>
      <c r="C225" s="115">
        <v>44712</v>
      </c>
      <c r="D225" s="115">
        <v>44716</v>
      </c>
      <c r="E225" s="115">
        <v>44481</v>
      </c>
      <c r="F225" s="115">
        <v>44720</v>
      </c>
      <c r="G225" s="115">
        <v>44721</v>
      </c>
      <c r="H225" s="115">
        <v>44723</v>
      </c>
      <c r="I225" s="78"/>
    </row>
    <row r="226" spans="1:9" ht="27.75" customHeight="1" hidden="1">
      <c r="A226" s="181" t="s">
        <v>553</v>
      </c>
      <c r="B226" s="181" t="s">
        <v>557</v>
      </c>
      <c r="C226" s="115">
        <v>44719</v>
      </c>
      <c r="D226" s="115">
        <v>44723</v>
      </c>
      <c r="E226" s="115">
        <v>44488</v>
      </c>
      <c r="F226" s="115">
        <v>44727</v>
      </c>
      <c r="G226" s="115">
        <v>44728</v>
      </c>
      <c r="H226" s="115">
        <v>44730</v>
      </c>
      <c r="I226" s="78"/>
    </row>
    <row r="227" spans="1:9" ht="27.75" customHeight="1" hidden="1">
      <c r="A227" s="181" t="s">
        <v>472</v>
      </c>
      <c r="B227" s="181" t="s">
        <v>567</v>
      </c>
      <c r="C227" s="115">
        <v>44726</v>
      </c>
      <c r="D227" s="115">
        <v>44730</v>
      </c>
      <c r="E227" s="115">
        <v>44495</v>
      </c>
      <c r="F227" s="115">
        <v>44734</v>
      </c>
      <c r="G227" s="115">
        <v>44735</v>
      </c>
      <c r="H227" s="115">
        <v>44737</v>
      </c>
      <c r="I227" s="78"/>
    </row>
    <row r="228" spans="1:9" ht="27.75" customHeight="1" hidden="1">
      <c r="A228" s="181" t="s">
        <v>51</v>
      </c>
      <c r="B228" s="181" t="s">
        <v>539</v>
      </c>
      <c r="C228" s="115">
        <v>44733</v>
      </c>
      <c r="D228" s="115">
        <v>44737</v>
      </c>
      <c r="E228" s="115">
        <v>44502</v>
      </c>
      <c r="F228" s="115">
        <v>44741</v>
      </c>
      <c r="G228" s="115">
        <v>44742</v>
      </c>
      <c r="H228" s="115">
        <v>44744</v>
      </c>
      <c r="I228" s="78"/>
    </row>
    <row r="229" spans="1:9" ht="27.75" customHeight="1" hidden="1">
      <c r="A229" s="181" t="s">
        <v>553</v>
      </c>
      <c r="B229" s="181" t="s">
        <v>568</v>
      </c>
      <c r="C229" s="115">
        <v>44740</v>
      </c>
      <c r="D229" s="115">
        <v>44744</v>
      </c>
      <c r="E229" s="115">
        <v>44509</v>
      </c>
      <c r="F229" s="115">
        <v>44748</v>
      </c>
      <c r="G229" s="115">
        <v>44749</v>
      </c>
      <c r="H229" s="115">
        <v>44751</v>
      </c>
      <c r="I229" s="78"/>
    </row>
    <row r="230" spans="1:9" ht="27.75" customHeight="1" hidden="1">
      <c r="A230" s="151" t="s">
        <v>592</v>
      </c>
      <c r="B230" s="181" t="s">
        <v>569</v>
      </c>
      <c r="C230" s="115">
        <v>44747</v>
      </c>
      <c r="D230" s="115">
        <v>44751</v>
      </c>
      <c r="E230" s="115">
        <v>44516</v>
      </c>
      <c r="F230" s="115">
        <v>44755</v>
      </c>
      <c r="G230" s="115">
        <v>44756</v>
      </c>
      <c r="H230" s="115">
        <v>44758</v>
      </c>
      <c r="I230" s="78"/>
    </row>
    <row r="231" spans="1:9" ht="27.75" customHeight="1" hidden="1">
      <c r="A231" s="181" t="s">
        <v>51</v>
      </c>
      <c r="B231" s="181" t="s">
        <v>560</v>
      </c>
      <c r="C231" s="115">
        <v>44754</v>
      </c>
      <c r="D231" s="115">
        <v>44758</v>
      </c>
      <c r="E231" s="115">
        <v>44523</v>
      </c>
      <c r="F231" s="115">
        <v>44762</v>
      </c>
      <c r="G231" s="115">
        <v>44763</v>
      </c>
      <c r="H231" s="115">
        <v>44765</v>
      </c>
      <c r="I231" s="78"/>
    </row>
    <row r="232" spans="1:9" ht="27.75" customHeight="1" hidden="1">
      <c r="A232" s="181" t="s">
        <v>591</v>
      </c>
      <c r="B232" s="181" t="s">
        <v>589</v>
      </c>
      <c r="C232" s="115">
        <v>44761</v>
      </c>
      <c r="D232" s="115">
        <v>44765</v>
      </c>
      <c r="E232" s="115">
        <v>44530</v>
      </c>
      <c r="F232" s="115">
        <v>44769</v>
      </c>
      <c r="G232" s="115">
        <v>44770</v>
      </c>
      <c r="H232" s="115">
        <v>44772</v>
      </c>
      <c r="I232" s="78"/>
    </row>
    <row r="233" spans="1:9" ht="27.75" customHeight="1" hidden="1">
      <c r="A233" s="185" t="s">
        <v>553</v>
      </c>
      <c r="B233" s="185" t="s">
        <v>590</v>
      </c>
      <c r="C233" s="115">
        <v>44768</v>
      </c>
      <c r="D233" s="115">
        <v>44772</v>
      </c>
      <c r="E233" s="115">
        <v>44537</v>
      </c>
      <c r="F233" s="261" t="s">
        <v>598</v>
      </c>
      <c r="G233" s="226"/>
      <c r="H233" s="262"/>
      <c r="I233" s="78"/>
    </row>
    <row r="234" spans="1:9" ht="27.75" customHeight="1">
      <c r="A234" s="181" t="s">
        <v>611</v>
      </c>
      <c r="B234" s="181" t="s">
        <v>602</v>
      </c>
      <c r="C234" s="115">
        <v>44873</v>
      </c>
      <c r="D234" s="115">
        <v>44877</v>
      </c>
      <c r="E234" s="115">
        <v>44544</v>
      </c>
      <c r="F234" s="115">
        <v>44881</v>
      </c>
      <c r="G234" s="115">
        <v>44882</v>
      </c>
      <c r="H234" s="115">
        <v>44884</v>
      </c>
      <c r="I234" s="78"/>
    </row>
    <row r="235" spans="1:9" ht="27.75" customHeight="1">
      <c r="A235" s="181" t="s">
        <v>612</v>
      </c>
      <c r="B235" s="181" t="s">
        <v>537</v>
      </c>
      <c r="C235" s="115">
        <f>C234+7</f>
        <v>44880</v>
      </c>
      <c r="D235" s="115">
        <f aca="true" t="shared" si="20" ref="D235:H244">D234+7</f>
        <v>44884</v>
      </c>
      <c r="E235" s="115">
        <f t="shared" si="20"/>
        <v>44551</v>
      </c>
      <c r="F235" s="115">
        <f t="shared" si="20"/>
        <v>44888</v>
      </c>
      <c r="G235" s="115">
        <f t="shared" si="20"/>
        <v>44889</v>
      </c>
      <c r="H235" s="115">
        <f t="shared" si="20"/>
        <v>44891</v>
      </c>
      <c r="I235" s="78"/>
    </row>
    <row r="236" spans="1:9" ht="27.75" customHeight="1">
      <c r="A236" s="151" t="s">
        <v>472</v>
      </c>
      <c r="B236" s="181" t="s">
        <v>628</v>
      </c>
      <c r="C236" s="115">
        <f aca="true" t="shared" si="21" ref="C236:C244">C235+7</f>
        <v>44887</v>
      </c>
      <c r="D236" s="115">
        <f t="shared" si="20"/>
        <v>44891</v>
      </c>
      <c r="E236" s="115">
        <f t="shared" si="20"/>
        <v>44558</v>
      </c>
      <c r="F236" s="115">
        <f t="shared" si="20"/>
        <v>44895</v>
      </c>
      <c r="G236" s="115">
        <f t="shared" si="20"/>
        <v>44896</v>
      </c>
      <c r="H236" s="115">
        <f t="shared" si="20"/>
        <v>44898</v>
      </c>
      <c r="I236" s="78"/>
    </row>
    <row r="237" spans="1:9" ht="27.75" customHeight="1">
      <c r="A237" s="181" t="s">
        <v>611</v>
      </c>
      <c r="B237" s="181" t="s">
        <v>613</v>
      </c>
      <c r="C237" s="115">
        <f t="shared" si="21"/>
        <v>44894</v>
      </c>
      <c r="D237" s="115">
        <f t="shared" si="20"/>
        <v>44898</v>
      </c>
      <c r="E237" s="115">
        <f t="shared" si="20"/>
        <v>44565</v>
      </c>
      <c r="F237" s="115">
        <f t="shared" si="20"/>
        <v>44902</v>
      </c>
      <c r="G237" s="115">
        <f t="shared" si="20"/>
        <v>44903</v>
      </c>
      <c r="H237" s="115">
        <f t="shared" si="20"/>
        <v>44905</v>
      </c>
      <c r="I237" s="78"/>
    </row>
    <row r="238" spans="1:9" ht="27.75" customHeight="1">
      <c r="A238" s="181" t="s">
        <v>612</v>
      </c>
      <c r="B238" s="181" t="s">
        <v>538</v>
      </c>
      <c r="C238" s="115">
        <f t="shared" si="21"/>
        <v>44901</v>
      </c>
      <c r="D238" s="115">
        <f t="shared" si="20"/>
        <v>44905</v>
      </c>
      <c r="E238" s="115">
        <f t="shared" si="20"/>
        <v>44572</v>
      </c>
      <c r="F238" s="115">
        <f t="shared" si="20"/>
        <v>44909</v>
      </c>
      <c r="G238" s="115">
        <f t="shared" si="20"/>
        <v>44910</v>
      </c>
      <c r="H238" s="115">
        <f t="shared" si="20"/>
        <v>44912</v>
      </c>
      <c r="I238" s="78"/>
    </row>
    <row r="239" spans="1:9" ht="27.75" customHeight="1">
      <c r="A239" s="151" t="s">
        <v>472</v>
      </c>
      <c r="B239" s="181" t="s">
        <v>614</v>
      </c>
      <c r="C239" s="115">
        <f t="shared" si="21"/>
        <v>44908</v>
      </c>
      <c r="D239" s="115">
        <f t="shared" si="20"/>
        <v>44912</v>
      </c>
      <c r="E239" s="115">
        <f t="shared" si="20"/>
        <v>44579</v>
      </c>
      <c r="F239" s="115">
        <f t="shared" si="20"/>
        <v>44916</v>
      </c>
      <c r="G239" s="115">
        <f t="shared" si="20"/>
        <v>44917</v>
      </c>
      <c r="H239" s="115">
        <f t="shared" si="20"/>
        <v>44919</v>
      </c>
      <c r="I239" s="78"/>
    </row>
    <row r="240" spans="1:9" ht="27.75" customHeight="1">
      <c r="A240" s="181" t="s">
        <v>611</v>
      </c>
      <c r="B240" s="181" t="s">
        <v>615</v>
      </c>
      <c r="C240" s="115">
        <f t="shared" si="21"/>
        <v>44915</v>
      </c>
      <c r="D240" s="115">
        <f t="shared" si="20"/>
        <v>44919</v>
      </c>
      <c r="E240" s="115">
        <f t="shared" si="20"/>
        <v>44586</v>
      </c>
      <c r="F240" s="115">
        <f t="shared" si="20"/>
        <v>44923</v>
      </c>
      <c r="G240" s="115">
        <f t="shared" si="20"/>
        <v>44924</v>
      </c>
      <c r="H240" s="115">
        <f t="shared" si="20"/>
        <v>44926</v>
      </c>
      <c r="I240" s="78"/>
    </row>
    <row r="241" spans="1:9" ht="27.75" customHeight="1">
      <c r="A241" s="181" t="s">
        <v>612</v>
      </c>
      <c r="B241" s="181" t="s">
        <v>539</v>
      </c>
      <c r="C241" s="115">
        <f t="shared" si="21"/>
        <v>44922</v>
      </c>
      <c r="D241" s="115">
        <f t="shared" si="20"/>
        <v>44926</v>
      </c>
      <c r="E241" s="115">
        <f t="shared" si="20"/>
        <v>44593</v>
      </c>
      <c r="F241" s="115">
        <f t="shared" si="20"/>
        <v>44930</v>
      </c>
      <c r="G241" s="115">
        <f t="shared" si="20"/>
        <v>44931</v>
      </c>
      <c r="H241" s="115">
        <f t="shared" si="20"/>
        <v>44933</v>
      </c>
      <c r="I241" s="115">
        <f>I240+7</f>
        <v>7</v>
      </c>
    </row>
    <row r="242" spans="1:9" ht="27.75" customHeight="1">
      <c r="A242" s="151" t="s">
        <v>472</v>
      </c>
      <c r="B242" s="181" t="s">
        <v>616</v>
      </c>
      <c r="C242" s="115">
        <f t="shared" si="21"/>
        <v>44929</v>
      </c>
      <c r="D242" s="115">
        <f t="shared" si="20"/>
        <v>44933</v>
      </c>
      <c r="E242" s="115">
        <f t="shared" si="20"/>
        <v>44600</v>
      </c>
      <c r="F242" s="115">
        <f t="shared" si="20"/>
        <v>44937</v>
      </c>
      <c r="G242" s="115">
        <f t="shared" si="20"/>
        <v>44938</v>
      </c>
      <c r="H242" s="115">
        <f t="shared" si="20"/>
        <v>44940</v>
      </c>
      <c r="I242" s="78"/>
    </row>
    <row r="243" spans="1:9" ht="27.75" customHeight="1">
      <c r="A243" s="181" t="s">
        <v>611</v>
      </c>
      <c r="B243" s="181" t="s">
        <v>617</v>
      </c>
      <c r="C243" s="115">
        <f t="shared" si="21"/>
        <v>44936</v>
      </c>
      <c r="D243" s="115">
        <f t="shared" si="20"/>
        <v>44940</v>
      </c>
      <c r="E243" s="115">
        <f t="shared" si="20"/>
        <v>44607</v>
      </c>
      <c r="F243" s="115">
        <f t="shared" si="20"/>
        <v>44944</v>
      </c>
      <c r="G243" s="115">
        <f t="shared" si="20"/>
        <v>44945</v>
      </c>
      <c r="H243" s="115">
        <f t="shared" si="20"/>
        <v>44947</v>
      </c>
      <c r="I243" s="78"/>
    </row>
    <row r="244" spans="1:9" ht="27.75" customHeight="1">
      <c r="A244" s="181" t="s">
        <v>612</v>
      </c>
      <c r="B244" s="181" t="s">
        <v>560</v>
      </c>
      <c r="C244" s="115">
        <f t="shared" si="21"/>
        <v>44943</v>
      </c>
      <c r="D244" s="115">
        <f t="shared" si="20"/>
        <v>44947</v>
      </c>
      <c r="E244" s="115">
        <f t="shared" si="20"/>
        <v>44614</v>
      </c>
      <c r="F244" s="115">
        <f t="shared" si="20"/>
        <v>44951</v>
      </c>
      <c r="G244" s="115">
        <f t="shared" si="20"/>
        <v>44952</v>
      </c>
      <c r="H244" s="115">
        <f t="shared" si="20"/>
        <v>44954</v>
      </c>
      <c r="I244" s="78"/>
    </row>
    <row r="245" spans="1:8" ht="87.75" customHeight="1">
      <c r="A245" s="229" t="s">
        <v>174</v>
      </c>
      <c r="B245" s="229"/>
      <c r="C245" s="229"/>
      <c r="D245" s="229"/>
      <c r="E245" s="82"/>
      <c r="F245" s="76"/>
      <c r="G245" s="229" t="s">
        <v>312</v>
      </c>
      <c r="H245" s="229"/>
    </row>
    <row r="246" spans="1:11" ht="18.75" customHeight="1">
      <c r="A246" s="231" t="s">
        <v>63</v>
      </c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</row>
    <row r="247" spans="1:11" ht="18.75" customHeight="1">
      <c r="A247" s="228" t="s">
        <v>106</v>
      </c>
      <c r="B247" s="228"/>
      <c r="C247" s="228"/>
      <c r="D247" s="228"/>
      <c r="E247" s="228"/>
      <c r="F247" s="228"/>
      <c r="G247" s="228"/>
      <c r="H247" s="228"/>
      <c r="I247" s="228"/>
      <c r="J247" s="79"/>
      <c r="K247" s="79"/>
    </row>
    <row r="248" spans="1:11" ht="18.75" customHeight="1">
      <c r="A248" s="228" t="s">
        <v>107</v>
      </c>
      <c r="B248" s="228"/>
      <c r="C248" s="228"/>
      <c r="D248" s="228"/>
      <c r="E248" s="228"/>
      <c r="F248" s="79"/>
      <c r="G248" s="79"/>
      <c r="H248" s="79"/>
      <c r="I248" s="79"/>
      <c r="J248" s="79"/>
      <c r="K248" s="79"/>
    </row>
    <row r="249" spans="1:11" ht="33" customHeight="1">
      <c r="A249" s="228" t="s">
        <v>108</v>
      </c>
      <c r="B249" s="228"/>
      <c r="C249" s="228"/>
      <c r="D249" s="228"/>
      <c r="E249" s="80"/>
      <c r="F249" s="79"/>
      <c r="G249" s="79"/>
      <c r="H249" s="79"/>
      <c r="I249" s="79"/>
      <c r="J249" s="79"/>
      <c r="K249" s="79"/>
    </row>
    <row r="250" spans="1:11" ht="34.5" customHeight="1">
      <c r="A250" s="228" t="s">
        <v>109</v>
      </c>
      <c r="B250" s="228"/>
      <c r="C250" s="228"/>
      <c r="D250" s="228"/>
      <c r="E250" s="228"/>
      <c r="F250" s="79"/>
      <c r="G250" s="79"/>
      <c r="H250" s="79"/>
      <c r="I250" s="79"/>
      <c r="J250" s="79"/>
      <c r="K250" s="79"/>
    </row>
    <row r="251" spans="1:11" ht="18.75">
      <c r="A251" s="25" t="s">
        <v>16</v>
      </c>
      <c r="B251" s="8"/>
      <c r="G251" s="25"/>
      <c r="H251" s="25"/>
      <c r="I251" s="25"/>
      <c r="J251" s="25"/>
      <c r="K251" s="25"/>
    </row>
    <row r="252" spans="1:6" ht="18.75">
      <c r="A252" s="77" t="s">
        <v>175</v>
      </c>
      <c r="B252" s="25"/>
      <c r="C252" s="25"/>
      <c r="D252" s="25"/>
      <c r="E252" s="25"/>
      <c r="F252" s="25"/>
    </row>
    <row r="253" spans="1:3" ht="16.5">
      <c r="A253" s="5" t="s">
        <v>594</v>
      </c>
      <c r="B253" s="62"/>
      <c r="C253" s="62"/>
    </row>
    <row r="254" ht="15.75">
      <c r="A254" s="5" t="s">
        <v>595</v>
      </c>
    </row>
    <row r="255" spans="1:3" ht="16.5">
      <c r="A255" s="5" t="s">
        <v>460</v>
      </c>
      <c r="B255" s="62"/>
      <c r="C255" s="62"/>
    </row>
    <row r="256" ht="16.5">
      <c r="A256" s="77" t="s">
        <v>596</v>
      </c>
    </row>
    <row r="257" ht="16.5">
      <c r="A257" s="77" t="s">
        <v>62</v>
      </c>
    </row>
  </sheetData>
  <sheetProtection/>
  <mergeCells count="26">
    <mergeCell ref="D75:H75"/>
    <mergeCell ref="D123:H123"/>
    <mergeCell ref="D126:H126"/>
    <mergeCell ref="D197:H197"/>
    <mergeCell ref="D171:H171"/>
    <mergeCell ref="A246:K246"/>
    <mergeCell ref="D215:H215"/>
    <mergeCell ref="F233:H233"/>
    <mergeCell ref="A247:I247"/>
    <mergeCell ref="A248:E248"/>
    <mergeCell ref="A249:D249"/>
    <mergeCell ref="A250:E250"/>
    <mergeCell ref="D207:H209"/>
    <mergeCell ref="A245:D245"/>
    <mergeCell ref="G245:H245"/>
    <mergeCell ref="D212:H212"/>
    <mergeCell ref="D210:H210"/>
    <mergeCell ref="D214:H214"/>
    <mergeCell ref="D25:H25"/>
    <mergeCell ref="D72:H72"/>
    <mergeCell ref="A1:H5"/>
    <mergeCell ref="A7:G7"/>
    <mergeCell ref="A9:A10"/>
    <mergeCell ref="B9:B10"/>
    <mergeCell ref="F22:H22"/>
    <mergeCell ref="D9:I9"/>
  </mergeCells>
  <hyperlinks>
    <hyperlink ref="H7" location="MENU!A1" display="BACK TO MENU"/>
  </hyperlinks>
  <printOptions horizontalCentered="1"/>
  <pageMargins left="0.2362204724409449" right="0.2362204724409449" top="0.1968503937007874" bottom="0" header="0" footer="0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R271"/>
  <sheetViews>
    <sheetView showGridLines="0" tabSelected="1" zoomScale="75" zoomScaleNormal="75" zoomScalePageLayoutView="0" workbookViewId="0" topLeftCell="A5">
      <selection activeCell="A188" sqref="A188:B192"/>
    </sheetView>
  </sheetViews>
  <sheetFormatPr defaultColWidth="9.140625" defaultRowHeight="12.75"/>
  <cols>
    <col min="1" max="1" width="26.421875" style="5" customWidth="1"/>
    <col min="2" max="2" width="12.7109375" style="5" customWidth="1"/>
    <col min="3" max="3" width="14.28125" style="5" customWidth="1"/>
    <col min="4" max="4" width="15.7109375" style="5" customWidth="1"/>
    <col min="5" max="5" width="12.140625" style="5" hidden="1" customWidth="1"/>
    <col min="6" max="6" width="14.140625" style="5" customWidth="1"/>
    <col min="7" max="7" width="12.421875" style="5" customWidth="1"/>
    <col min="8" max="8" width="14.57421875" style="5" customWidth="1"/>
    <col min="9" max="9" width="19.00390625" style="5" customWidth="1"/>
    <col min="10" max="10" width="5.421875" style="5" customWidth="1"/>
    <col min="11" max="11" width="6.00390625" style="5" customWidth="1"/>
    <col min="12" max="16384" width="9.140625" style="5" customWidth="1"/>
  </cols>
  <sheetData>
    <row r="1" spans="1:9" ht="24" customHeight="1">
      <c r="A1" s="232" t="s">
        <v>245</v>
      </c>
      <c r="B1" s="247"/>
      <c r="C1" s="247"/>
      <c r="D1" s="247"/>
      <c r="E1" s="247"/>
      <c r="F1" s="247"/>
      <c r="G1" s="247"/>
      <c r="H1" s="247"/>
      <c r="I1" s="247"/>
    </row>
    <row r="2" spans="1:18" ht="24" customHeight="1">
      <c r="A2" s="247"/>
      <c r="B2" s="247"/>
      <c r="C2" s="247"/>
      <c r="D2" s="247"/>
      <c r="E2" s="247"/>
      <c r="F2" s="247"/>
      <c r="G2" s="247"/>
      <c r="H2" s="247"/>
      <c r="I2" s="247"/>
      <c r="J2" s="86"/>
      <c r="K2" s="86"/>
      <c r="L2" s="86"/>
      <c r="M2" s="86"/>
      <c r="N2" s="86"/>
      <c r="O2" s="86"/>
      <c r="P2" s="86"/>
      <c r="Q2" s="86"/>
      <c r="R2" s="86"/>
    </row>
    <row r="3" spans="1:9" s="8" customFormat="1" ht="24" customHeight="1">
      <c r="A3" s="247"/>
      <c r="B3" s="247"/>
      <c r="C3" s="247"/>
      <c r="D3" s="247"/>
      <c r="E3" s="247"/>
      <c r="F3" s="247"/>
      <c r="G3" s="247"/>
      <c r="H3" s="247"/>
      <c r="I3" s="247"/>
    </row>
    <row r="4" spans="1:9" s="8" customFormat="1" ht="24" customHeight="1">
      <c r="A4" s="247"/>
      <c r="B4" s="247"/>
      <c r="C4" s="247"/>
      <c r="D4" s="247"/>
      <c r="E4" s="247"/>
      <c r="F4" s="247"/>
      <c r="G4" s="247"/>
      <c r="H4" s="247"/>
      <c r="I4" s="247"/>
    </row>
    <row r="5" spans="1:9" ht="24" customHeight="1">
      <c r="A5" s="247"/>
      <c r="B5" s="247"/>
      <c r="C5" s="247"/>
      <c r="D5" s="247"/>
      <c r="E5" s="247"/>
      <c r="F5" s="247"/>
      <c r="G5" s="247"/>
      <c r="H5" s="247"/>
      <c r="I5" s="247"/>
    </row>
    <row r="6" spans="1:9" s="8" customFormat="1" ht="45" customHeight="1">
      <c r="A6" s="111" t="s">
        <v>88</v>
      </c>
      <c r="B6" s="81"/>
      <c r="C6" s="81"/>
      <c r="D6" s="81"/>
      <c r="E6" s="81"/>
      <c r="F6" s="81"/>
      <c r="G6" s="81"/>
      <c r="H6" s="81"/>
      <c r="I6" s="81"/>
    </row>
    <row r="7" spans="1:8" s="8" customFormat="1" ht="22.5" customHeight="1" thickBot="1">
      <c r="A7" s="248" t="s">
        <v>631</v>
      </c>
      <c r="B7" s="248"/>
      <c r="C7" s="248"/>
      <c r="D7" s="248"/>
      <c r="E7" s="248"/>
      <c r="F7" s="248"/>
      <c r="G7" s="248"/>
      <c r="H7" s="83" t="s">
        <v>74</v>
      </c>
    </row>
    <row r="8" spans="1:6" s="8" customFormat="1" ht="1.5" customHeight="1" hidden="1" thickBot="1">
      <c r="A8" s="9"/>
      <c r="B8" s="9"/>
      <c r="C8" s="9"/>
      <c r="D8" s="9"/>
      <c r="E8" s="9"/>
      <c r="F8" s="9"/>
    </row>
    <row r="9" spans="1:9" s="11" customFormat="1" ht="26.25" customHeight="1">
      <c r="A9" s="249" t="s">
        <v>4</v>
      </c>
      <c r="B9" s="249" t="s">
        <v>5</v>
      </c>
      <c r="C9" s="112" t="s">
        <v>6</v>
      </c>
      <c r="D9" s="266" t="s">
        <v>57</v>
      </c>
      <c r="E9" s="249"/>
      <c r="F9" s="249"/>
      <c r="G9" s="249"/>
      <c r="H9" s="249"/>
      <c r="I9" s="249"/>
    </row>
    <row r="10" spans="1:9" s="11" customFormat="1" ht="35.25" customHeight="1">
      <c r="A10" s="250"/>
      <c r="B10" s="250"/>
      <c r="C10" s="88" t="s">
        <v>54</v>
      </c>
      <c r="D10" s="88" t="s">
        <v>92</v>
      </c>
      <c r="E10" s="88" t="s">
        <v>29</v>
      </c>
      <c r="F10" s="88" t="s">
        <v>93</v>
      </c>
      <c r="G10" s="89" t="s">
        <v>94</v>
      </c>
      <c r="H10" s="88" t="s">
        <v>95</v>
      </c>
      <c r="I10" s="89" t="s">
        <v>96</v>
      </c>
    </row>
    <row r="11" spans="1:9" ht="27.75" customHeight="1" hidden="1">
      <c r="A11" s="118" t="s">
        <v>111</v>
      </c>
      <c r="B11" s="119" t="s">
        <v>121</v>
      </c>
      <c r="C11" s="75">
        <v>43070</v>
      </c>
      <c r="D11" s="75">
        <v>43072</v>
      </c>
      <c r="E11" s="75">
        <v>42983</v>
      </c>
      <c r="F11" s="75">
        <v>43078</v>
      </c>
      <c r="G11" s="75">
        <v>43079</v>
      </c>
      <c r="H11" s="75">
        <v>43081</v>
      </c>
      <c r="I11" s="75">
        <v>43082</v>
      </c>
    </row>
    <row r="12" spans="1:9" ht="27.75" customHeight="1" hidden="1">
      <c r="A12" s="118" t="s">
        <v>127</v>
      </c>
      <c r="B12" s="119" t="s">
        <v>123</v>
      </c>
      <c r="C12" s="75">
        <v>43077</v>
      </c>
      <c r="D12" s="75">
        <v>43079</v>
      </c>
      <c r="E12" s="75">
        <v>42990</v>
      </c>
      <c r="F12" s="75">
        <v>43085</v>
      </c>
      <c r="G12" s="75">
        <v>43086</v>
      </c>
      <c r="H12" s="75">
        <v>43088</v>
      </c>
      <c r="I12" s="75">
        <v>43089</v>
      </c>
    </row>
    <row r="13" spans="1:9" ht="27.75" customHeight="1" hidden="1">
      <c r="A13" s="118" t="s">
        <v>120</v>
      </c>
      <c r="B13" s="119" t="s">
        <v>124</v>
      </c>
      <c r="C13" s="75">
        <v>43084</v>
      </c>
      <c r="D13" s="75">
        <v>43086</v>
      </c>
      <c r="E13" s="75">
        <v>42997</v>
      </c>
      <c r="F13" s="75">
        <v>43092</v>
      </c>
      <c r="G13" s="75">
        <v>43093</v>
      </c>
      <c r="H13" s="75">
        <v>43095</v>
      </c>
      <c r="I13" s="75">
        <v>43096</v>
      </c>
    </row>
    <row r="14" spans="1:9" ht="27.75" customHeight="1" hidden="1">
      <c r="A14" s="118" t="s">
        <v>111</v>
      </c>
      <c r="B14" s="119" t="s">
        <v>122</v>
      </c>
      <c r="C14" s="75">
        <v>43091</v>
      </c>
      <c r="D14" s="75">
        <v>43093</v>
      </c>
      <c r="E14" s="75">
        <v>43004</v>
      </c>
      <c r="F14" s="75">
        <v>43099</v>
      </c>
      <c r="G14" s="75">
        <v>43100</v>
      </c>
      <c r="H14" s="75">
        <v>43102</v>
      </c>
      <c r="I14" s="75">
        <v>43103</v>
      </c>
    </row>
    <row r="15" spans="1:9" ht="27.75" customHeight="1" hidden="1">
      <c r="A15" s="118" t="s">
        <v>127</v>
      </c>
      <c r="B15" s="119" t="s">
        <v>128</v>
      </c>
      <c r="C15" s="75">
        <v>43098</v>
      </c>
      <c r="D15" s="75">
        <v>43100</v>
      </c>
      <c r="E15" s="75">
        <v>43011</v>
      </c>
      <c r="F15" s="75">
        <v>43106</v>
      </c>
      <c r="G15" s="75">
        <v>43107</v>
      </c>
      <c r="H15" s="75">
        <v>43109</v>
      </c>
      <c r="I15" s="75">
        <v>43110</v>
      </c>
    </row>
    <row r="16" spans="1:9" ht="27.75" customHeight="1" hidden="1">
      <c r="A16" s="118" t="s">
        <v>120</v>
      </c>
      <c r="B16" s="119" t="s">
        <v>129</v>
      </c>
      <c r="C16" s="75">
        <v>43105</v>
      </c>
      <c r="D16" s="75">
        <v>43107</v>
      </c>
      <c r="E16" s="75">
        <v>43018</v>
      </c>
      <c r="F16" s="75">
        <v>43113</v>
      </c>
      <c r="G16" s="75">
        <v>43114</v>
      </c>
      <c r="H16" s="75">
        <v>43116</v>
      </c>
      <c r="I16" s="75">
        <v>43117</v>
      </c>
    </row>
    <row r="17" spans="1:9" ht="27.75" customHeight="1" hidden="1">
      <c r="A17" s="118" t="s">
        <v>111</v>
      </c>
      <c r="B17" s="119" t="s">
        <v>125</v>
      </c>
      <c r="C17" s="75">
        <v>43112</v>
      </c>
      <c r="D17" s="75">
        <v>43114</v>
      </c>
      <c r="E17" s="75">
        <v>43025</v>
      </c>
      <c r="F17" s="75">
        <v>43120</v>
      </c>
      <c r="G17" s="75">
        <v>43121</v>
      </c>
      <c r="H17" s="75">
        <v>43123</v>
      </c>
      <c r="I17" s="75">
        <v>43124</v>
      </c>
    </row>
    <row r="18" spans="1:9" ht="27.75" customHeight="1" hidden="1">
      <c r="A18" s="118" t="s">
        <v>127</v>
      </c>
      <c r="B18" s="119" t="s">
        <v>130</v>
      </c>
      <c r="C18" s="75">
        <v>43119</v>
      </c>
      <c r="D18" s="75">
        <v>43121</v>
      </c>
      <c r="E18" s="75">
        <v>43032</v>
      </c>
      <c r="F18" s="75">
        <v>43127</v>
      </c>
      <c r="G18" s="75">
        <v>43128</v>
      </c>
      <c r="H18" s="75">
        <v>43130</v>
      </c>
      <c r="I18" s="75">
        <v>43131</v>
      </c>
    </row>
    <row r="19" spans="1:9" ht="27.75" customHeight="1" hidden="1">
      <c r="A19" s="118" t="s">
        <v>120</v>
      </c>
      <c r="B19" s="119" t="s">
        <v>131</v>
      </c>
      <c r="C19" s="75">
        <v>43126</v>
      </c>
      <c r="D19" s="75">
        <v>43128</v>
      </c>
      <c r="E19" s="75">
        <v>43039</v>
      </c>
      <c r="F19" s="75">
        <v>43134</v>
      </c>
      <c r="G19" s="75">
        <v>43135</v>
      </c>
      <c r="H19" s="75">
        <v>43137</v>
      </c>
      <c r="I19" s="75">
        <v>43138</v>
      </c>
    </row>
    <row r="20" spans="1:9" ht="27.75" customHeight="1" hidden="1">
      <c r="A20" s="118" t="s">
        <v>111</v>
      </c>
      <c r="B20" s="119" t="s">
        <v>133</v>
      </c>
      <c r="C20" s="75">
        <v>43133</v>
      </c>
      <c r="D20" s="75">
        <v>43135</v>
      </c>
      <c r="E20" s="75">
        <v>43046</v>
      </c>
      <c r="F20" s="75">
        <v>43141</v>
      </c>
      <c r="G20" s="75">
        <v>43142</v>
      </c>
      <c r="H20" s="75">
        <v>43144</v>
      </c>
      <c r="I20" s="75">
        <v>43145</v>
      </c>
    </row>
    <row r="21" spans="1:9" ht="27.75" customHeight="1" hidden="1">
      <c r="A21" s="118" t="s">
        <v>127</v>
      </c>
      <c r="B21" s="119" t="s">
        <v>132</v>
      </c>
      <c r="C21" s="75">
        <v>43140</v>
      </c>
      <c r="D21" s="75">
        <v>43142</v>
      </c>
      <c r="E21" s="75">
        <v>43053</v>
      </c>
      <c r="F21" s="75">
        <v>43148</v>
      </c>
      <c r="G21" s="75">
        <v>43149</v>
      </c>
      <c r="H21" s="75">
        <v>43151</v>
      </c>
      <c r="I21" s="75">
        <v>43152</v>
      </c>
    </row>
    <row r="22" spans="1:9" ht="27.75" customHeight="1" hidden="1">
      <c r="A22" s="118" t="s">
        <v>120</v>
      </c>
      <c r="B22" s="119" t="s">
        <v>136</v>
      </c>
      <c r="C22" s="75">
        <v>43147</v>
      </c>
      <c r="D22" s="75">
        <v>43149</v>
      </c>
      <c r="E22" s="75">
        <v>43060</v>
      </c>
      <c r="F22" s="245" t="s">
        <v>143</v>
      </c>
      <c r="G22" s="246"/>
      <c r="H22" s="246"/>
      <c r="I22" s="265"/>
    </row>
    <row r="23" spans="1:9" ht="27.75" customHeight="1" hidden="1">
      <c r="A23" s="118" t="s">
        <v>111</v>
      </c>
      <c r="B23" s="119" t="s">
        <v>134</v>
      </c>
      <c r="C23" s="75">
        <v>43154</v>
      </c>
      <c r="D23" s="75">
        <v>43156</v>
      </c>
      <c r="E23" s="75">
        <v>43067</v>
      </c>
      <c r="F23" s="75">
        <v>43162</v>
      </c>
      <c r="G23" s="75">
        <v>43163</v>
      </c>
      <c r="H23" s="75">
        <v>43165</v>
      </c>
      <c r="I23" s="75">
        <v>43166</v>
      </c>
    </row>
    <row r="24" spans="1:9" ht="27.75" customHeight="1" hidden="1">
      <c r="A24" s="118" t="s">
        <v>127</v>
      </c>
      <c r="B24" s="119" t="s">
        <v>137</v>
      </c>
      <c r="C24" s="75">
        <v>43161</v>
      </c>
      <c r="D24" s="75">
        <v>43163</v>
      </c>
      <c r="E24" s="75">
        <v>43074</v>
      </c>
      <c r="F24" s="75">
        <v>43169</v>
      </c>
      <c r="G24" s="75">
        <v>43170</v>
      </c>
      <c r="H24" s="75">
        <v>43172</v>
      </c>
      <c r="I24" s="75">
        <v>43173</v>
      </c>
    </row>
    <row r="25" spans="1:9" ht="27.75" customHeight="1" hidden="1">
      <c r="A25" s="118" t="s">
        <v>120</v>
      </c>
      <c r="B25" s="119" t="s">
        <v>138</v>
      </c>
      <c r="C25" s="75">
        <v>43168</v>
      </c>
      <c r="D25" s="245" t="s">
        <v>143</v>
      </c>
      <c r="E25" s="246"/>
      <c r="F25" s="246"/>
      <c r="G25" s="246"/>
      <c r="H25" s="246"/>
      <c r="I25" s="265"/>
    </row>
    <row r="26" spans="1:9" ht="27.75" customHeight="1" hidden="1">
      <c r="A26" s="118" t="s">
        <v>111</v>
      </c>
      <c r="B26" s="119" t="s">
        <v>139</v>
      </c>
      <c r="C26" s="75">
        <v>43175</v>
      </c>
      <c r="D26" s="75">
        <v>43177</v>
      </c>
      <c r="E26" s="75">
        <v>43088</v>
      </c>
      <c r="F26" s="75">
        <v>43183</v>
      </c>
      <c r="G26" s="75">
        <v>43184</v>
      </c>
      <c r="H26" s="75">
        <v>43186</v>
      </c>
      <c r="I26" s="75">
        <v>43187</v>
      </c>
    </row>
    <row r="27" spans="1:9" ht="27.75" customHeight="1" hidden="1">
      <c r="A27" s="118" t="s">
        <v>127</v>
      </c>
      <c r="B27" s="119" t="s">
        <v>140</v>
      </c>
      <c r="C27" s="75">
        <v>43182</v>
      </c>
      <c r="D27" s="75">
        <v>43184</v>
      </c>
      <c r="E27" s="75">
        <v>43095</v>
      </c>
      <c r="F27" s="75">
        <v>43190</v>
      </c>
      <c r="G27" s="75">
        <v>43191</v>
      </c>
      <c r="H27" s="75">
        <v>43193</v>
      </c>
      <c r="I27" s="75">
        <v>43194</v>
      </c>
    </row>
    <row r="28" spans="1:9" ht="27.75" customHeight="1" hidden="1">
      <c r="A28" s="118" t="s">
        <v>120</v>
      </c>
      <c r="B28" s="119" t="s">
        <v>141</v>
      </c>
      <c r="C28" s="75">
        <v>43189</v>
      </c>
      <c r="D28" s="75">
        <v>43191</v>
      </c>
      <c r="E28" s="75">
        <v>43102</v>
      </c>
      <c r="F28" s="75">
        <v>43197</v>
      </c>
      <c r="G28" s="75">
        <v>43198</v>
      </c>
      <c r="H28" s="75">
        <v>43200</v>
      </c>
      <c r="I28" s="75">
        <v>43201</v>
      </c>
    </row>
    <row r="29" spans="1:9" ht="27.75" customHeight="1" hidden="1">
      <c r="A29" s="118" t="s">
        <v>111</v>
      </c>
      <c r="B29" s="119" t="s">
        <v>142</v>
      </c>
      <c r="C29" s="75">
        <v>43196</v>
      </c>
      <c r="D29" s="75">
        <v>43198</v>
      </c>
      <c r="E29" s="75">
        <v>43109</v>
      </c>
      <c r="F29" s="75">
        <v>43204</v>
      </c>
      <c r="G29" s="75">
        <v>43205</v>
      </c>
      <c r="H29" s="75">
        <v>43207</v>
      </c>
      <c r="I29" s="75">
        <v>43208</v>
      </c>
    </row>
    <row r="30" spans="1:9" ht="27.75" customHeight="1" hidden="1">
      <c r="A30" s="118" t="s">
        <v>127</v>
      </c>
      <c r="B30" s="119" t="s">
        <v>145</v>
      </c>
      <c r="C30" s="75">
        <v>43203</v>
      </c>
      <c r="D30" s="75">
        <v>43205</v>
      </c>
      <c r="E30" s="75">
        <v>43116</v>
      </c>
      <c r="F30" s="75">
        <v>43211</v>
      </c>
      <c r="G30" s="75">
        <v>43212</v>
      </c>
      <c r="H30" s="75">
        <v>43214</v>
      </c>
      <c r="I30" s="75">
        <v>43215</v>
      </c>
    </row>
    <row r="31" spans="1:9" ht="27.75" customHeight="1" hidden="1">
      <c r="A31" s="118" t="s">
        <v>120</v>
      </c>
      <c r="B31" s="119" t="s">
        <v>146</v>
      </c>
      <c r="C31" s="75">
        <v>43210</v>
      </c>
      <c r="D31" s="75">
        <v>43212</v>
      </c>
      <c r="E31" s="75">
        <v>43123</v>
      </c>
      <c r="F31" s="75">
        <v>43218</v>
      </c>
      <c r="G31" s="75">
        <v>43219</v>
      </c>
      <c r="H31" s="75">
        <v>43221</v>
      </c>
      <c r="I31" s="75">
        <v>43222</v>
      </c>
    </row>
    <row r="32" spans="1:9" ht="27.75" customHeight="1" hidden="1">
      <c r="A32" s="118" t="s">
        <v>111</v>
      </c>
      <c r="B32" s="119" t="s">
        <v>147</v>
      </c>
      <c r="C32" s="75">
        <v>43217</v>
      </c>
      <c r="D32" s="75">
        <v>43219</v>
      </c>
      <c r="E32" s="75">
        <v>43130</v>
      </c>
      <c r="F32" s="75">
        <v>43225</v>
      </c>
      <c r="G32" s="75">
        <v>43226</v>
      </c>
      <c r="H32" s="75">
        <v>43228</v>
      </c>
      <c r="I32" s="75">
        <v>43229</v>
      </c>
    </row>
    <row r="33" spans="1:9" ht="27.75" customHeight="1" hidden="1">
      <c r="A33" s="118" t="s">
        <v>127</v>
      </c>
      <c r="B33" s="119" t="s">
        <v>148</v>
      </c>
      <c r="C33" s="75">
        <v>43224</v>
      </c>
      <c r="D33" s="75">
        <v>43226</v>
      </c>
      <c r="E33" s="75">
        <v>43137</v>
      </c>
      <c r="F33" s="75">
        <v>43232</v>
      </c>
      <c r="G33" s="75">
        <v>43233</v>
      </c>
      <c r="H33" s="75">
        <v>43235</v>
      </c>
      <c r="I33" s="75">
        <v>43236</v>
      </c>
    </row>
    <row r="34" spans="1:9" ht="27.75" customHeight="1" hidden="1">
      <c r="A34" s="118" t="s">
        <v>120</v>
      </c>
      <c r="B34" s="119" t="s">
        <v>149</v>
      </c>
      <c r="C34" s="75">
        <v>43231</v>
      </c>
      <c r="D34" s="75">
        <v>43233</v>
      </c>
      <c r="E34" s="75">
        <v>43144</v>
      </c>
      <c r="F34" s="75">
        <v>43239</v>
      </c>
      <c r="G34" s="75">
        <v>43240</v>
      </c>
      <c r="H34" s="75">
        <v>43242</v>
      </c>
      <c r="I34" s="75">
        <v>43243</v>
      </c>
    </row>
    <row r="35" spans="1:9" ht="27.75" customHeight="1" hidden="1">
      <c r="A35" s="118" t="s">
        <v>111</v>
      </c>
      <c r="B35" s="119" t="s">
        <v>150</v>
      </c>
      <c r="C35" s="75">
        <v>43238</v>
      </c>
      <c r="D35" s="75">
        <v>43240</v>
      </c>
      <c r="E35" s="75">
        <v>43151</v>
      </c>
      <c r="F35" s="75">
        <v>43246</v>
      </c>
      <c r="G35" s="75">
        <v>43247</v>
      </c>
      <c r="H35" s="75">
        <v>43249</v>
      </c>
      <c r="I35" s="75">
        <v>43250</v>
      </c>
    </row>
    <row r="36" spans="1:9" ht="27.75" customHeight="1" hidden="1">
      <c r="A36" s="118" t="s">
        <v>127</v>
      </c>
      <c r="B36" s="119" t="s">
        <v>153</v>
      </c>
      <c r="C36" s="75">
        <v>43245</v>
      </c>
      <c r="D36" s="75">
        <v>43247</v>
      </c>
      <c r="E36" s="75">
        <v>43158</v>
      </c>
      <c r="F36" s="75">
        <v>43253</v>
      </c>
      <c r="G36" s="75">
        <v>43254</v>
      </c>
      <c r="H36" s="75">
        <v>43256</v>
      </c>
      <c r="I36" s="75">
        <v>43257</v>
      </c>
    </row>
    <row r="37" spans="1:9" ht="27.75" customHeight="1" hidden="1">
      <c r="A37" s="118" t="s">
        <v>120</v>
      </c>
      <c r="B37" s="119" t="s">
        <v>154</v>
      </c>
      <c r="C37" s="75">
        <v>43252</v>
      </c>
      <c r="D37" s="75">
        <v>43254</v>
      </c>
      <c r="E37" s="75">
        <v>43165</v>
      </c>
      <c r="F37" s="75">
        <v>43260</v>
      </c>
      <c r="G37" s="75">
        <v>43261</v>
      </c>
      <c r="H37" s="75">
        <v>43263</v>
      </c>
      <c r="I37" s="75">
        <v>43264</v>
      </c>
    </row>
    <row r="38" spans="1:9" ht="27.75" customHeight="1" hidden="1">
      <c r="A38" s="118" t="s">
        <v>111</v>
      </c>
      <c r="B38" s="119" t="s">
        <v>151</v>
      </c>
      <c r="C38" s="75">
        <v>43259</v>
      </c>
      <c r="D38" s="75">
        <v>43261</v>
      </c>
      <c r="E38" s="75">
        <v>43172</v>
      </c>
      <c r="F38" s="75">
        <v>43267</v>
      </c>
      <c r="G38" s="75">
        <v>43268</v>
      </c>
      <c r="H38" s="75">
        <v>43270</v>
      </c>
      <c r="I38" s="75">
        <v>43271</v>
      </c>
    </row>
    <row r="39" spans="1:9" ht="27.75" customHeight="1" hidden="1">
      <c r="A39" s="118" t="s">
        <v>127</v>
      </c>
      <c r="B39" s="119" t="s">
        <v>155</v>
      </c>
      <c r="C39" s="75">
        <v>43266</v>
      </c>
      <c r="D39" s="75">
        <v>43268</v>
      </c>
      <c r="E39" s="75">
        <v>43179</v>
      </c>
      <c r="F39" s="75">
        <v>43274</v>
      </c>
      <c r="G39" s="75">
        <v>43275</v>
      </c>
      <c r="H39" s="75">
        <v>43277</v>
      </c>
      <c r="I39" s="75">
        <v>43278</v>
      </c>
    </row>
    <row r="40" spans="1:9" ht="27.75" customHeight="1" hidden="1">
      <c r="A40" s="118" t="s">
        <v>120</v>
      </c>
      <c r="B40" s="119" t="s">
        <v>156</v>
      </c>
      <c r="C40" s="75">
        <v>43273</v>
      </c>
      <c r="D40" s="75">
        <v>43275</v>
      </c>
      <c r="E40" s="75">
        <v>43186</v>
      </c>
      <c r="F40" s="75">
        <v>43281</v>
      </c>
      <c r="G40" s="75">
        <v>43282</v>
      </c>
      <c r="H40" s="75">
        <v>43284</v>
      </c>
      <c r="I40" s="75">
        <v>43285</v>
      </c>
    </row>
    <row r="41" spans="1:9" ht="27.75" customHeight="1" hidden="1">
      <c r="A41" s="118" t="s">
        <v>111</v>
      </c>
      <c r="B41" s="119" t="s">
        <v>152</v>
      </c>
      <c r="C41" s="75">
        <v>43280</v>
      </c>
      <c r="D41" s="75">
        <v>43282</v>
      </c>
      <c r="E41" s="75">
        <v>43193</v>
      </c>
      <c r="F41" s="75">
        <v>43288</v>
      </c>
      <c r="G41" s="75">
        <v>43289</v>
      </c>
      <c r="H41" s="75">
        <v>43291</v>
      </c>
      <c r="I41" s="75">
        <v>43292</v>
      </c>
    </row>
    <row r="42" spans="1:9" ht="27.75" customHeight="1" hidden="1">
      <c r="A42" s="118" t="s">
        <v>127</v>
      </c>
      <c r="B42" s="119" t="s">
        <v>157</v>
      </c>
      <c r="C42" s="75">
        <v>43287</v>
      </c>
      <c r="D42" s="75">
        <v>43289</v>
      </c>
      <c r="E42" s="75">
        <v>43200</v>
      </c>
      <c r="F42" s="75">
        <v>43295</v>
      </c>
      <c r="G42" s="75">
        <v>43296</v>
      </c>
      <c r="H42" s="75">
        <v>43298</v>
      </c>
      <c r="I42" s="75">
        <v>43299</v>
      </c>
    </row>
    <row r="43" spans="1:9" ht="27.75" customHeight="1" hidden="1">
      <c r="A43" s="118" t="s">
        <v>120</v>
      </c>
      <c r="B43" s="119" t="s">
        <v>158</v>
      </c>
      <c r="C43" s="75">
        <v>43294</v>
      </c>
      <c r="D43" s="75">
        <v>43296</v>
      </c>
      <c r="E43" s="75">
        <v>43207</v>
      </c>
      <c r="F43" s="75">
        <v>43302</v>
      </c>
      <c r="G43" s="75">
        <v>43303</v>
      </c>
      <c r="H43" s="75">
        <v>43305</v>
      </c>
      <c r="I43" s="75">
        <v>43306</v>
      </c>
    </row>
    <row r="44" spans="1:9" ht="27.75" customHeight="1" hidden="1">
      <c r="A44" s="118" t="s">
        <v>111</v>
      </c>
      <c r="B44" s="119" t="s">
        <v>159</v>
      </c>
      <c r="C44" s="75">
        <v>43301</v>
      </c>
      <c r="D44" s="75">
        <v>43303</v>
      </c>
      <c r="E44" s="75">
        <v>43214</v>
      </c>
      <c r="F44" s="75">
        <v>43309</v>
      </c>
      <c r="G44" s="75">
        <v>43310</v>
      </c>
      <c r="H44" s="75">
        <v>43312</v>
      </c>
      <c r="I44" s="75">
        <v>43313</v>
      </c>
    </row>
    <row r="45" spans="1:9" ht="27.75" customHeight="1" hidden="1">
      <c r="A45" s="118" t="s">
        <v>127</v>
      </c>
      <c r="B45" s="119" t="s">
        <v>160</v>
      </c>
      <c r="C45" s="75">
        <v>43308</v>
      </c>
      <c r="D45" s="75">
        <v>43310</v>
      </c>
      <c r="E45" s="75">
        <v>43221</v>
      </c>
      <c r="F45" s="75">
        <v>43316</v>
      </c>
      <c r="G45" s="75">
        <v>43317</v>
      </c>
      <c r="H45" s="75">
        <v>43319</v>
      </c>
      <c r="I45" s="75">
        <v>43320</v>
      </c>
    </row>
    <row r="46" spans="1:9" ht="27.75" customHeight="1" hidden="1">
      <c r="A46" s="118" t="s">
        <v>120</v>
      </c>
      <c r="B46" s="119" t="s">
        <v>161</v>
      </c>
      <c r="C46" s="75">
        <v>43315</v>
      </c>
      <c r="D46" s="75">
        <v>43317</v>
      </c>
      <c r="E46" s="75">
        <v>43228</v>
      </c>
      <c r="F46" s="75">
        <v>43323</v>
      </c>
      <c r="G46" s="75">
        <v>43324</v>
      </c>
      <c r="H46" s="75">
        <v>43326</v>
      </c>
      <c r="I46" s="75">
        <v>43327</v>
      </c>
    </row>
    <row r="47" spans="1:9" ht="27.75" customHeight="1" hidden="1">
      <c r="A47" s="118" t="s">
        <v>111</v>
      </c>
      <c r="B47" s="119" t="s">
        <v>162</v>
      </c>
      <c r="C47" s="75">
        <v>43322</v>
      </c>
      <c r="D47" s="75">
        <v>43324</v>
      </c>
      <c r="E47" s="75">
        <v>43235</v>
      </c>
      <c r="F47" s="75">
        <v>43330</v>
      </c>
      <c r="G47" s="75">
        <v>43331</v>
      </c>
      <c r="H47" s="75">
        <v>43333</v>
      </c>
      <c r="I47" s="75">
        <v>43334</v>
      </c>
    </row>
    <row r="48" spans="1:9" ht="27.75" customHeight="1" hidden="1">
      <c r="A48" s="118" t="s">
        <v>127</v>
      </c>
      <c r="B48" s="119" t="s">
        <v>163</v>
      </c>
      <c r="C48" s="75">
        <v>43329</v>
      </c>
      <c r="D48" s="75">
        <v>43331</v>
      </c>
      <c r="E48" s="75">
        <v>43242</v>
      </c>
      <c r="F48" s="75">
        <v>43337</v>
      </c>
      <c r="G48" s="75">
        <v>43338</v>
      </c>
      <c r="H48" s="75">
        <v>43340</v>
      </c>
      <c r="I48" s="75">
        <v>43341</v>
      </c>
    </row>
    <row r="49" spans="1:9" ht="27.75" customHeight="1" hidden="1">
      <c r="A49" s="118" t="s">
        <v>120</v>
      </c>
      <c r="B49" s="119" t="s">
        <v>168</v>
      </c>
      <c r="C49" s="75">
        <v>43336</v>
      </c>
      <c r="D49" s="75">
        <v>43338</v>
      </c>
      <c r="E49" s="75">
        <v>43249</v>
      </c>
      <c r="F49" s="75">
        <v>43344</v>
      </c>
      <c r="G49" s="75">
        <v>43345</v>
      </c>
      <c r="H49" s="75">
        <v>43347</v>
      </c>
      <c r="I49" s="75">
        <v>43348</v>
      </c>
    </row>
    <row r="50" spans="1:9" ht="27.75" customHeight="1" hidden="1">
      <c r="A50" s="118" t="s">
        <v>111</v>
      </c>
      <c r="B50" s="119" t="s">
        <v>164</v>
      </c>
      <c r="C50" s="75">
        <v>43343</v>
      </c>
      <c r="D50" s="75">
        <v>43345</v>
      </c>
      <c r="E50" s="75">
        <v>43256</v>
      </c>
      <c r="F50" s="75">
        <v>43351</v>
      </c>
      <c r="G50" s="75">
        <v>43352</v>
      </c>
      <c r="H50" s="75">
        <v>43354</v>
      </c>
      <c r="I50" s="75">
        <v>43355</v>
      </c>
    </row>
    <row r="51" spans="1:9" ht="27.75" customHeight="1" hidden="1">
      <c r="A51" s="118" t="s">
        <v>127</v>
      </c>
      <c r="B51" s="119" t="s">
        <v>169</v>
      </c>
      <c r="C51" s="75">
        <v>43350</v>
      </c>
      <c r="D51" s="75">
        <v>43352</v>
      </c>
      <c r="E51" s="75">
        <v>43263</v>
      </c>
      <c r="F51" s="75">
        <v>43358</v>
      </c>
      <c r="G51" s="75">
        <v>43359</v>
      </c>
      <c r="H51" s="75">
        <v>43361</v>
      </c>
      <c r="I51" s="75">
        <v>43362</v>
      </c>
    </row>
    <row r="52" spans="1:9" ht="27.75" customHeight="1" hidden="1">
      <c r="A52" s="118" t="s">
        <v>120</v>
      </c>
      <c r="B52" s="119" t="s">
        <v>170</v>
      </c>
      <c r="C52" s="75">
        <v>43357</v>
      </c>
      <c r="D52" s="75">
        <v>43359</v>
      </c>
      <c r="E52" s="75">
        <v>43270</v>
      </c>
      <c r="F52" s="75">
        <v>43365</v>
      </c>
      <c r="G52" s="75">
        <v>43366</v>
      </c>
      <c r="H52" s="75">
        <v>43368</v>
      </c>
      <c r="I52" s="75">
        <v>43369</v>
      </c>
    </row>
    <row r="53" spans="1:9" ht="27.75" customHeight="1" hidden="1">
      <c r="A53" s="118" t="s">
        <v>111</v>
      </c>
      <c r="B53" s="119" t="s">
        <v>165</v>
      </c>
      <c r="C53" s="75">
        <v>43364</v>
      </c>
      <c r="D53" s="75">
        <v>43366</v>
      </c>
      <c r="E53" s="75">
        <v>43277</v>
      </c>
      <c r="F53" s="75">
        <v>43372</v>
      </c>
      <c r="G53" s="75">
        <v>43373</v>
      </c>
      <c r="H53" s="75">
        <v>43375</v>
      </c>
      <c r="I53" s="75">
        <v>43376</v>
      </c>
    </row>
    <row r="54" spans="1:9" ht="27.75" customHeight="1" hidden="1">
      <c r="A54" s="118" t="s">
        <v>127</v>
      </c>
      <c r="B54" s="119" t="s">
        <v>171</v>
      </c>
      <c r="C54" s="75">
        <v>43371</v>
      </c>
      <c r="D54" s="75"/>
      <c r="E54" s="75"/>
      <c r="F54" s="75"/>
      <c r="G54" s="75"/>
      <c r="H54" s="75"/>
      <c r="I54" s="75"/>
    </row>
    <row r="55" spans="1:9" ht="27.75" customHeight="1" hidden="1">
      <c r="A55" s="118" t="s">
        <v>127</v>
      </c>
      <c r="B55" s="119" t="s">
        <v>171</v>
      </c>
      <c r="C55" s="75">
        <v>43378</v>
      </c>
      <c r="D55" s="75">
        <v>43380</v>
      </c>
      <c r="E55" s="75">
        <v>43291</v>
      </c>
      <c r="F55" s="75">
        <v>43386</v>
      </c>
      <c r="G55" s="75">
        <v>43387</v>
      </c>
      <c r="H55" s="75">
        <v>43389</v>
      </c>
      <c r="I55" s="75">
        <v>43390</v>
      </c>
    </row>
    <row r="56" spans="1:9" ht="27.75" customHeight="1" hidden="1">
      <c r="A56" s="118" t="s">
        <v>120</v>
      </c>
      <c r="B56" s="119" t="s">
        <v>172</v>
      </c>
      <c r="C56" s="75">
        <v>43385</v>
      </c>
      <c r="D56" s="75">
        <v>43387</v>
      </c>
      <c r="E56" s="75">
        <v>43298</v>
      </c>
      <c r="F56" s="75">
        <v>43393</v>
      </c>
      <c r="G56" s="75">
        <v>43394</v>
      </c>
      <c r="H56" s="75">
        <v>43396</v>
      </c>
      <c r="I56" s="75">
        <v>43397</v>
      </c>
    </row>
    <row r="57" spans="1:9" ht="27.75" customHeight="1" hidden="1">
      <c r="A57" s="118" t="s">
        <v>111</v>
      </c>
      <c r="B57" s="119" t="s">
        <v>166</v>
      </c>
      <c r="C57" s="75">
        <v>43392</v>
      </c>
      <c r="D57" s="75">
        <v>43394</v>
      </c>
      <c r="E57" s="75">
        <v>43305</v>
      </c>
      <c r="F57" s="75">
        <v>43400</v>
      </c>
      <c r="G57" s="75">
        <v>43401</v>
      </c>
      <c r="H57" s="75">
        <v>43403</v>
      </c>
      <c r="I57" s="75">
        <v>43404</v>
      </c>
    </row>
    <row r="58" spans="1:9" ht="27.75" customHeight="1" hidden="1">
      <c r="A58" s="118" t="s">
        <v>127</v>
      </c>
      <c r="B58" s="119" t="s">
        <v>183</v>
      </c>
      <c r="C58" s="75">
        <v>43399</v>
      </c>
      <c r="D58" s="75">
        <v>43401</v>
      </c>
      <c r="E58" s="75">
        <v>43312</v>
      </c>
      <c r="F58" s="75">
        <v>43407</v>
      </c>
      <c r="G58" s="75">
        <v>43408</v>
      </c>
      <c r="H58" s="75">
        <v>43410</v>
      </c>
      <c r="I58" s="75">
        <v>43411</v>
      </c>
    </row>
    <row r="59" spans="1:9" ht="27.75" customHeight="1" hidden="1">
      <c r="A59" s="118" t="s">
        <v>120</v>
      </c>
      <c r="B59" s="119" t="s">
        <v>184</v>
      </c>
      <c r="C59" s="75">
        <v>43406</v>
      </c>
      <c r="D59" s="75">
        <v>43408</v>
      </c>
      <c r="E59" s="75">
        <v>43319</v>
      </c>
      <c r="F59" s="75">
        <v>43414</v>
      </c>
      <c r="G59" s="75">
        <v>43415</v>
      </c>
      <c r="H59" s="75">
        <v>43417</v>
      </c>
      <c r="I59" s="75">
        <v>43418</v>
      </c>
    </row>
    <row r="60" spans="1:9" ht="27.75" customHeight="1" hidden="1">
      <c r="A60" s="118" t="s">
        <v>111</v>
      </c>
      <c r="B60" s="119" t="s">
        <v>167</v>
      </c>
      <c r="C60" s="75">
        <v>43413</v>
      </c>
      <c r="D60" s="75">
        <v>43415</v>
      </c>
      <c r="E60" s="75">
        <v>43326</v>
      </c>
      <c r="F60" s="75">
        <v>43421</v>
      </c>
      <c r="G60" s="75">
        <v>43422</v>
      </c>
      <c r="H60" s="75">
        <v>43424</v>
      </c>
      <c r="I60" s="75">
        <v>43425</v>
      </c>
    </row>
    <row r="61" spans="1:9" ht="27.75" customHeight="1" hidden="1">
      <c r="A61" s="118" t="s">
        <v>189</v>
      </c>
      <c r="B61" s="119" t="s">
        <v>190</v>
      </c>
      <c r="C61" s="75">
        <v>43420</v>
      </c>
      <c r="D61" s="75">
        <v>43422</v>
      </c>
      <c r="E61" s="75">
        <v>43333</v>
      </c>
      <c r="F61" s="75">
        <v>43428</v>
      </c>
      <c r="G61" s="75">
        <v>43429</v>
      </c>
      <c r="H61" s="75">
        <v>43431</v>
      </c>
      <c r="I61" s="75">
        <v>43432</v>
      </c>
    </row>
    <row r="62" spans="1:9" ht="27.75" customHeight="1" hidden="1">
      <c r="A62" s="118" t="s">
        <v>120</v>
      </c>
      <c r="B62" s="119" t="s">
        <v>185</v>
      </c>
      <c r="C62" s="75">
        <v>43427</v>
      </c>
      <c r="D62" s="75">
        <v>43429</v>
      </c>
      <c r="E62" s="75">
        <v>43340</v>
      </c>
      <c r="F62" s="75">
        <v>43435</v>
      </c>
      <c r="G62" s="75">
        <v>43436</v>
      </c>
      <c r="H62" s="75">
        <v>43438</v>
      </c>
      <c r="I62" s="75">
        <v>43439</v>
      </c>
    </row>
    <row r="63" spans="1:9" ht="27.75" customHeight="1" hidden="1">
      <c r="A63" s="118" t="s">
        <v>111</v>
      </c>
      <c r="B63" s="119" t="s">
        <v>177</v>
      </c>
      <c r="C63" s="75">
        <v>43434</v>
      </c>
      <c r="D63" s="75">
        <v>43436</v>
      </c>
      <c r="E63" s="75">
        <v>43347</v>
      </c>
      <c r="F63" s="75">
        <v>43442</v>
      </c>
      <c r="G63" s="75">
        <v>43443</v>
      </c>
      <c r="H63" s="75">
        <v>43445</v>
      </c>
      <c r="I63" s="75">
        <v>43446</v>
      </c>
    </row>
    <row r="64" spans="1:9" ht="27.75" customHeight="1" hidden="1">
      <c r="A64" s="118" t="s">
        <v>189</v>
      </c>
      <c r="B64" s="119" t="s">
        <v>191</v>
      </c>
      <c r="C64" s="75">
        <v>43441</v>
      </c>
      <c r="D64" s="75">
        <v>43443</v>
      </c>
      <c r="E64" s="75">
        <v>43354</v>
      </c>
      <c r="F64" s="75">
        <v>43449</v>
      </c>
      <c r="G64" s="75">
        <v>43450</v>
      </c>
      <c r="H64" s="75">
        <v>43452</v>
      </c>
      <c r="I64" s="75">
        <v>43453</v>
      </c>
    </row>
    <row r="65" spans="1:9" ht="27.75" customHeight="1" hidden="1">
      <c r="A65" s="118" t="s">
        <v>120</v>
      </c>
      <c r="B65" s="119" t="s">
        <v>192</v>
      </c>
      <c r="C65" s="75">
        <v>43448</v>
      </c>
      <c r="D65" s="75">
        <v>43450</v>
      </c>
      <c r="E65" s="75">
        <v>43361</v>
      </c>
      <c r="F65" s="75">
        <v>43456</v>
      </c>
      <c r="G65" s="75">
        <v>43457</v>
      </c>
      <c r="H65" s="75">
        <v>43459</v>
      </c>
      <c r="I65" s="75">
        <v>43460</v>
      </c>
    </row>
    <row r="66" spans="1:9" ht="27.75" customHeight="1" hidden="1">
      <c r="A66" s="118" t="s">
        <v>111</v>
      </c>
      <c r="B66" s="119" t="s">
        <v>179</v>
      </c>
      <c r="C66" s="75">
        <v>43455</v>
      </c>
      <c r="D66" s="75">
        <v>43457</v>
      </c>
      <c r="E66" s="75">
        <v>43368</v>
      </c>
      <c r="F66" s="75">
        <v>43463</v>
      </c>
      <c r="G66" s="75">
        <v>43464</v>
      </c>
      <c r="H66" s="75">
        <v>43466</v>
      </c>
      <c r="I66" s="75">
        <v>43467</v>
      </c>
    </row>
    <row r="67" spans="1:9" ht="27.75" customHeight="1" hidden="1">
      <c r="A67" s="118" t="s">
        <v>189</v>
      </c>
      <c r="B67" s="119" t="s">
        <v>193</v>
      </c>
      <c r="C67" s="75">
        <v>43462</v>
      </c>
      <c r="D67" s="75">
        <v>43464</v>
      </c>
      <c r="E67" s="75">
        <v>43375</v>
      </c>
      <c r="F67" s="75">
        <v>43470</v>
      </c>
      <c r="G67" s="75">
        <v>43471</v>
      </c>
      <c r="H67" s="75">
        <v>43473</v>
      </c>
      <c r="I67" s="75">
        <v>43474</v>
      </c>
    </row>
    <row r="68" spans="1:9" ht="27.75" customHeight="1" hidden="1">
      <c r="A68" s="118" t="s">
        <v>120</v>
      </c>
      <c r="B68" s="119" t="s">
        <v>194</v>
      </c>
      <c r="C68" s="75">
        <v>43469</v>
      </c>
      <c r="D68" s="75">
        <v>43471</v>
      </c>
      <c r="E68" s="75">
        <v>43382</v>
      </c>
      <c r="F68" s="75">
        <v>43477</v>
      </c>
      <c r="G68" s="75">
        <v>43478</v>
      </c>
      <c r="H68" s="75">
        <v>43480</v>
      </c>
      <c r="I68" s="75">
        <v>43481</v>
      </c>
    </row>
    <row r="69" spans="1:9" ht="27.75" customHeight="1" hidden="1">
      <c r="A69" s="118" t="s">
        <v>111</v>
      </c>
      <c r="B69" s="119" t="s">
        <v>181</v>
      </c>
      <c r="C69" s="75">
        <v>43476</v>
      </c>
      <c r="D69" s="75">
        <v>43478</v>
      </c>
      <c r="E69" s="75">
        <v>43389</v>
      </c>
      <c r="F69" s="75">
        <v>43484</v>
      </c>
      <c r="G69" s="75">
        <v>43485</v>
      </c>
      <c r="H69" s="75">
        <v>43487</v>
      </c>
      <c r="I69" s="75">
        <v>43488</v>
      </c>
    </row>
    <row r="70" spans="1:9" ht="27.75" customHeight="1" hidden="1">
      <c r="A70" s="118" t="s">
        <v>189</v>
      </c>
      <c r="B70" s="119" t="s">
        <v>201</v>
      </c>
      <c r="C70" s="75">
        <v>43483</v>
      </c>
      <c r="D70" s="75">
        <v>43485</v>
      </c>
      <c r="E70" s="75">
        <v>43396</v>
      </c>
      <c r="F70" s="75">
        <v>43491</v>
      </c>
      <c r="G70" s="75">
        <v>43492</v>
      </c>
      <c r="H70" s="75">
        <v>43494</v>
      </c>
      <c r="I70" s="75">
        <v>43495</v>
      </c>
    </row>
    <row r="71" spans="1:9" ht="27.75" customHeight="1" hidden="1">
      <c r="A71" s="118" t="s">
        <v>120</v>
      </c>
      <c r="B71" s="119" t="s">
        <v>202</v>
      </c>
      <c r="C71" s="75">
        <v>43490</v>
      </c>
      <c r="D71" s="75">
        <v>43492</v>
      </c>
      <c r="E71" s="75">
        <v>43403</v>
      </c>
      <c r="F71" s="75">
        <v>43498</v>
      </c>
      <c r="G71" s="75">
        <v>43499</v>
      </c>
      <c r="H71" s="75">
        <v>43501</v>
      </c>
      <c r="I71" s="75">
        <v>43502</v>
      </c>
    </row>
    <row r="72" spans="1:9" ht="27.75" customHeight="1" hidden="1">
      <c r="A72" s="118" t="s">
        <v>111</v>
      </c>
      <c r="B72" s="119" t="s">
        <v>198</v>
      </c>
      <c r="C72" s="75">
        <v>43497</v>
      </c>
      <c r="D72" s="245" t="s">
        <v>143</v>
      </c>
      <c r="E72" s="246"/>
      <c r="F72" s="246"/>
      <c r="G72" s="246"/>
      <c r="H72" s="246"/>
      <c r="I72" s="265"/>
    </row>
    <row r="73" spans="1:9" ht="27.75" customHeight="1" hidden="1">
      <c r="A73" s="118" t="s">
        <v>189</v>
      </c>
      <c r="B73" s="119" t="s">
        <v>203</v>
      </c>
      <c r="C73" s="75">
        <v>43504</v>
      </c>
      <c r="D73" s="75">
        <v>43506</v>
      </c>
      <c r="E73" s="75">
        <v>43417</v>
      </c>
      <c r="F73" s="75">
        <v>43512</v>
      </c>
      <c r="G73" s="75">
        <v>43513</v>
      </c>
      <c r="H73" s="75">
        <v>43515</v>
      </c>
      <c r="I73" s="75">
        <v>43516</v>
      </c>
    </row>
    <row r="74" spans="1:9" ht="27.75" customHeight="1" hidden="1">
      <c r="A74" s="118" t="s">
        <v>120</v>
      </c>
      <c r="B74" s="119" t="s">
        <v>204</v>
      </c>
      <c r="C74" s="75">
        <v>43511</v>
      </c>
      <c r="D74" s="75">
        <v>43513</v>
      </c>
      <c r="E74" s="75">
        <v>43424</v>
      </c>
      <c r="F74" s="75">
        <v>43519</v>
      </c>
      <c r="G74" s="75">
        <v>43520</v>
      </c>
      <c r="H74" s="75">
        <v>43522</v>
      </c>
      <c r="I74" s="75">
        <v>43523</v>
      </c>
    </row>
    <row r="75" spans="1:9" ht="27.75" customHeight="1" hidden="1">
      <c r="A75" s="118" t="s">
        <v>111</v>
      </c>
      <c r="B75" s="119" t="s">
        <v>200</v>
      </c>
      <c r="C75" s="75">
        <v>43518</v>
      </c>
      <c r="D75" s="245" t="s">
        <v>143</v>
      </c>
      <c r="E75" s="246"/>
      <c r="F75" s="246"/>
      <c r="G75" s="246"/>
      <c r="H75" s="246"/>
      <c r="I75" s="265"/>
    </row>
    <row r="76" spans="1:9" ht="27.75" customHeight="1" hidden="1">
      <c r="A76" s="118" t="s">
        <v>111</v>
      </c>
      <c r="B76" s="119" t="s">
        <v>206</v>
      </c>
      <c r="C76" s="75">
        <v>43525</v>
      </c>
      <c r="D76" s="75">
        <v>43527</v>
      </c>
      <c r="E76" s="75">
        <v>43438</v>
      </c>
      <c r="F76" s="75">
        <v>43533</v>
      </c>
      <c r="G76" s="75">
        <v>43534</v>
      </c>
      <c r="H76" s="75">
        <v>43536</v>
      </c>
      <c r="I76" s="75">
        <v>43537</v>
      </c>
    </row>
    <row r="77" spans="1:9" ht="27.75" customHeight="1" hidden="1">
      <c r="A77" s="118" t="s">
        <v>189</v>
      </c>
      <c r="B77" s="119" t="s">
        <v>205</v>
      </c>
      <c r="C77" s="75">
        <v>43532</v>
      </c>
      <c r="D77" s="75">
        <v>43534</v>
      </c>
      <c r="E77" s="75">
        <v>43445</v>
      </c>
      <c r="F77" s="75">
        <v>43540</v>
      </c>
      <c r="G77" s="75">
        <v>43541</v>
      </c>
      <c r="H77" s="75">
        <v>43543</v>
      </c>
      <c r="I77" s="75">
        <v>43544</v>
      </c>
    </row>
    <row r="78" spans="1:9" ht="27.75" customHeight="1" hidden="1">
      <c r="A78" s="118" t="s">
        <v>120</v>
      </c>
      <c r="B78" s="119" t="s">
        <v>219</v>
      </c>
      <c r="C78" s="75">
        <v>43539</v>
      </c>
      <c r="D78" s="75">
        <v>43541</v>
      </c>
      <c r="E78" s="75">
        <v>43452</v>
      </c>
      <c r="F78" s="75">
        <v>43547</v>
      </c>
      <c r="G78" s="75">
        <v>43548</v>
      </c>
      <c r="H78" s="75">
        <v>43550</v>
      </c>
      <c r="I78" s="75">
        <v>43551</v>
      </c>
    </row>
    <row r="79" spans="1:9" ht="27.75" customHeight="1" hidden="1">
      <c r="A79" s="118" t="s">
        <v>111</v>
      </c>
      <c r="B79" s="119" t="s">
        <v>208</v>
      </c>
      <c r="C79" s="75">
        <v>43546</v>
      </c>
      <c r="D79" s="75">
        <v>43548</v>
      </c>
      <c r="E79" s="75">
        <v>43459</v>
      </c>
      <c r="F79" s="75">
        <v>43554</v>
      </c>
      <c r="G79" s="75">
        <v>43555</v>
      </c>
      <c r="H79" s="75">
        <v>43557</v>
      </c>
      <c r="I79" s="75">
        <v>43558</v>
      </c>
    </row>
    <row r="80" spans="1:9" ht="27.75" customHeight="1" hidden="1">
      <c r="A80" s="118" t="s">
        <v>189</v>
      </c>
      <c r="B80" s="119" t="s">
        <v>207</v>
      </c>
      <c r="C80" s="75">
        <v>43553</v>
      </c>
      <c r="D80" s="75">
        <v>43555</v>
      </c>
      <c r="E80" s="75">
        <v>43466</v>
      </c>
      <c r="F80" s="75">
        <v>43561</v>
      </c>
      <c r="G80" s="75">
        <v>43562</v>
      </c>
      <c r="H80" s="75">
        <v>43564</v>
      </c>
      <c r="I80" s="75">
        <v>43565</v>
      </c>
    </row>
    <row r="81" spans="1:9" ht="27.75" customHeight="1" hidden="1">
      <c r="A81" s="118" t="s">
        <v>120</v>
      </c>
      <c r="B81" s="119" t="s">
        <v>220</v>
      </c>
      <c r="C81" s="75">
        <v>43560</v>
      </c>
      <c r="D81" s="75">
        <v>43562</v>
      </c>
      <c r="E81" s="75">
        <v>43473</v>
      </c>
      <c r="F81" s="75">
        <v>43568</v>
      </c>
      <c r="G81" s="75">
        <v>43569</v>
      </c>
      <c r="H81" s="75">
        <v>43571</v>
      </c>
      <c r="I81" s="75">
        <v>43572</v>
      </c>
    </row>
    <row r="82" spans="1:9" ht="27.75" customHeight="1" hidden="1">
      <c r="A82" s="118" t="s">
        <v>111</v>
      </c>
      <c r="B82" s="119" t="s">
        <v>212</v>
      </c>
      <c r="C82" s="75">
        <v>43567</v>
      </c>
      <c r="D82" s="75">
        <v>43569</v>
      </c>
      <c r="E82" s="75">
        <v>43480</v>
      </c>
      <c r="F82" s="75">
        <v>43575</v>
      </c>
      <c r="G82" s="75">
        <v>43576</v>
      </c>
      <c r="H82" s="75">
        <v>43578</v>
      </c>
      <c r="I82" s="75">
        <v>43579</v>
      </c>
    </row>
    <row r="83" spans="1:9" ht="27.75" customHeight="1" hidden="1">
      <c r="A83" s="118" t="s">
        <v>189</v>
      </c>
      <c r="B83" s="119" t="s">
        <v>215</v>
      </c>
      <c r="C83" s="75">
        <v>43574</v>
      </c>
      <c r="D83" s="75">
        <v>43576</v>
      </c>
      <c r="E83" s="75">
        <v>43487</v>
      </c>
      <c r="F83" s="75">
        <v>43582</v>
      </c>
      <c r="G83" s="75">
        <v>43583</v>
      </c>
      <c r="H83" s="75">
        <v>43585</v>
      </c>
      <c r="I83" s="75">
        <v>43586</v>
      </c>
    </row>
    <row r="84" spans="1:9" ht="27.75" customHeight="1" hidden="1">
      <c r="A84" s="118" t="s">
        <v>120</v>
      </c>
      <c r="B84" s="119" t="s">
        <v>221</v>
      </c>
      <c r="C84" s="75">
        <v>43581</v>
      </c>
      <c r="D84" s="75">
        <v>43583</v>
      </c>
      <c r="E84" s="75">
        <v>43494</v>
      </c>
      <c r="F84" s="75">
        <v>43589</v>
      </c>
      <c r="G84" s="75">
        <v>43590</v>
      </c>
      <c r="H84" s="75">
        <v>43592</v>
      </c>
      <c r="I84" s="75">
        <v>43593</v>
      </c>
    </row>
    <row r="85" spans="1:9" ht="27.75" customHeight="1" hidden="1">
      <c r="A85" s="118" t="s">
        <v>111</v>
      </c>
      <c r="B85" s="119" t="s">
        <v>214</v>
      </c>
      <c r="C85" s="75">
        <v>43588</v>
      </c>
      <c r="D85" s="75">
        <v>43590</v>
      </c>
      <c r="E85" s="75">
        <v>43501</v>
      </c>
      <c r="F85" s="75">
        <v>43596</v>
      </c>
      <c r="G85" s="75">
        <v>43597</v>
      </c>
      <c r="H85" s="75">
        <v>43599</v>
      </c>
      <c r="I85" s="75">
        <v>43600</v>
      </c>
    </row>
    <row r="86" spans="1:9" ht="27.75" customHeight="1" hidden="1">
      <c r="A86" s="118" t="s">
        <v>189</v>
      </c>
      <c r="B86" s="119" t="s">
        <v>216</v>
      </c>
      <c r="C86" s="75">
        <v>43595</v>
      </c>
      <c r="D86" s="75">
        <v>43597</v>
      </c>
      <c r="E86" s="75">
        <v>43508</v>
      </c>
      <c r="F86" s="75">
        <v>43603</v>
      </c>
      <c r="G86" s="75">
        <v>43604</v>
      </c>
      <c r="H86" s="75">
        <v>43606</v>
      </c>
      <c r="I86" s="75">
        <v>43607</v>
      </c>
    </row>
    <row r="87" spans="1:9" ht="27.75" customHeight="1" hidden="1">
      <c r="A87" s="118" t="s">
        <v>120</v>
      </c>
      <c r="B87" s="119" t="s">
        <v>222</v>
      </c>
      <c r="C87" s="75">
        <v>43602</v>
      </c>
      <c r="D87" s="75">
        <v>43604</v>
      </c>
      <c r="E87" s="75">
        <v>43515</v>
      </c>
      <c r="F87" s="75">
        <v>43610</v>
      </c>
      <c r="G87" s="75">
        <v>43611</v>
      </c>
      <c r="H87" s="75">
        <v>43613</v>
      </c>
      <c r="I87" s="75">
        <v>43614</v>
      </c>
    </row>
    <row r="88" spans="1:9" ht="27.75" customHeight="1" hidden="1">
      <c r="A88" s="118" t="s">
        <v>111</v>
      </c>
      <c r="B88" s="119" t="s">
        <v>218</v>
      </c>
      <c r="C88" s="75">
        <v>43609</v>
      </c>
      <c r="D88" s="75">
        <v>43611</v>
      </c>
      <c r="E88" s="75">
        <v>43522</v>
      </c>
      <c r="F88" s="75">
        <v>43617</v>
      </c>
      <c r="G88" s="75">
        <v>43618</v>
      </c>
      <c r="H88" s="75">
        <v>43620</v>
      </c>
      <c r="I88" s="75">
        <v>43621</v>
      </c>
    </row>
    <row r="89" spans="1:9" ht="27.75" customHeight="1" hidden="1">
      <c r="A89" s="118" t="s">
        <v>189</v>
      </c>
      <c r="B89" s="119" t="s">
        <v>217</v>
      </c>
      <c r="C89" s="75">
        <v>43616</v>
      </c>
      <c r="D89" s="75">
        <v>43618</v>
      </c>
      <c r="E89" s="75">
        <v>43529</v>
      </c>
      <c r="F89" s="75">
        <v>43624</v>
      </c>
      <c r="G89" s="75">
        <v>43625</v>
      </c>
      <c r="H89" s="75">
        <v>43627</v>
      </c>
      <c r="I89" s="75">
        <v>43628</v>
      </c>
    </row>
    <row r="90" spans="1:9" ht="27.75" customHeight="1" hidden="1">
      <c r="A90" s="118" t="s">
        <v>120</v>
      </c>
      <c r="B90" s="119" t="s">
        <v>223</v>
      </c>
      <c r="C90" s="75">
        <v>43623</v>
      </c>
      <c r="D90" s="75">
        <v>43625</v>
      </c>
      <c r="E90" s="75">
        <v>43536</v>
      </c>
      <c r="F90" s="75">
        <v>43631</v>
      </c>
      <c r="G90" s="75">
        <v>43632</v>
      </c>
      <c r="H90" s="75">
        <v>43634</v>
      </c>
      <c r="I90" s="75">
        <v>43635</v>
      </c>
    </row>
    <row r="91" spans="1:9" ht="27.75" customHeight="1" hidden="1">
      <c r="A91" s="118" t="s">
        <v>111</v>
      </c>
      <c r="B91" s="119" t="s">
        <v>234</v>
      </c>
      <c r="C91" s="75">
        <v>43630</v>
      </c>
      <c r="D91" s="75">
        <v>43632</v>
      </c>
      <c r="E91" s="75">
        <v>43543</v>
      </c>
      <c r="F91" s="75">
        <v>43638</v>
      </c>
      <c r="G91" s="75">
        <v>43639</v>
      </c>
      <c r="H91" s="75">
        <v>43641</v>
      </c>
      <c r="I91" s="75">
        <v>43642</v>
      </c>
    </row>
    <row r="92" spans="1:9" ht="27.75" customHeight="1" hidden="1">
      <c r="A92" s="118" t="s">
        <v>189</v>
      </c>
      <c r="B92" s="119" t="s">
        <v>246</v>
      </c>
      <c r="C92" s="75">
        <v>43637</v>
      </c>
      <c r="D92" s="75">
        <v>43639</v>
      </c>
      <c r="E92" s="75">
        <v>43550</v>
      </c>
      <c r="F92" s="75">
        <v>43645</v>
      </c>
      <c r="G92" s="75">
        <v>43646</v>
      </c>
      <c r="H92" s="75">
        <v>43648</v>
      </c>
      <c r="I92" s="75">
        <v>43649</v>
      </c>
    </row>
    <row r="93" spans="1:9" ht="27.75" customHeight="1" hidden="1">
      <c r="A93" s="118" t="s">
        <v>120</v>
      </c>
      <c r="B93" s="119" t="s">
        <v>247</v>
      </c>
      <c r="C93" s="75">
        <v>43644</v>
      </c>
      <c r="D93" s="75">
        <v>43646</v>
      </c>
      <c r="E93" s="75">
        <v>43557</v>
      </c>
      <c r="F93" s="75">
        <v>43652</v>
      </c>
      <c r="G93" s="75">
        <v>43653</v>
      </c>
      <c r="H93" s="75">
        <v>43655</v>
      </c>
      <c r="I93" s="75">
        <v>43656</v>
      </c>
    </row>
    <row r="94" spans="1:9" ht="27.75" customHeight="1" hidden="1">
      <c r="A94" s="118" t="s">
        <v>111</v>
      </c>
      <c r="B94" s="119" t="s">
        <v>235</v>
      </c>
      <c r="C94" s="75">
        <v>43651</v>
      </c>
      <c r="D94" s="75">
        <v>43653</v>
      </c>
      <c r="E94" s="75">
        <v>43564</v>
      </c>
      <c r="F94" s="75">
        <v>43659</v>
      </c>
      <c r="G94" s="75">
        <v>43660</v>
      </c>
      <c r="H94" s="75">
        <v>43662</v>
      </c>
      <c r="I94" s="75">
        <v>43663</v>
      </c>
    </row>
    <row r="95" spans="1:9" ht="27.75" customHeight="1" hidden="1">
      <c r="A95" s="118" t="s">
        <v>189</v>
      </c>
      <c r="B95" s="119" t="s">
        <v>248</v>
      </c>
      <c r="C95" s="75">
        <v>43658</v>
      </c>
      <c r="D95" s="75">
        <v>43660</v>
      </c>
      <c r="E95" s="75">
        <v>43571</v>
      </c>
      <c r="F95" s="75">
        <v>43666</v>
      </c>
      <c r="G95" s="75">
        <v>43667</v>
      </c>
      <c r="H95" s="75">
        <v>43669</v>
      </c>
      <c r="I95" s="75">
        <v>43670</v>
      </c>
    </row>
    <row r="96" spans="1:9" ht="27.75" customHeight="1" hidden="1">
      <c r="A96" s="118" t="s">
        <v>120</v>
      </c>
      <c r="B96" s="119" t="s">
        <v>249</v>
      </c>
      <c r="C96" s="75">
        <v>43665</v>
      </c>
      <c r="D96" s="75">
        <v>43667</v>
      </c>
      <c r="E96" s="75">
        <v>43578</v>
      </c>
      <c r="F96" s="75">
        <v>43673</v>
      </c>
      <c r="G96" s="75">
        <v>43674</v>
      </c>
      <c r="H96" s="75">
        <v>43676</v>
      </c>
      <c r="I96" s="75">
        <v>43677</v>
      </c>
    </row>
    <row r="97" spans="1:9" ht="27.75" customHeight="1" hidden="1">
      <c r="A97" s="118" t="s">
        <v>111</v>
      </c>
      <c r="B97" s="119" t="s">
        <v>232</v>
      </c>
      <c r="C97" s="75">
        <v>43672</v>
      </c>
      <c r="D97" s="75">
        <v>43674</v>
      </c>
      <c r="E97" s="75">
        <v>43585</v>
      </c>
      <c r="F97" s="75">
        <v>43680</v>
      </c>
      <c r="G97" s="75">
        <v>43681</v>
      </c>
      <c r="H97" s="75">
        <v>43683</v>
      </c>
      <c r="I97" s="75">
        <v>43684</v>
      </c>
    </row>
    <row r="98" spans="1:9" ht="27.75" customHeight="1" hidden="1">
      <c r="A98" s="118" t="s">
        <v>189</v>
      </c>
      <c r="B98" s="119" t="s">
        <v>250</v>
      </c>
      <c r="C98" s="75">
        <v>43679</v>
      </c>
      <c r="D98" s="75">
        <v>43681</v>
      </c>
      <c r="E98" s="75">
        <v>43592</v>
      </c>
      <c r="F98" s="75">
        <v>43687</v>
      </c>
      <c r="G98" s="75">
        <v>43688</v>
      </c>
      <c r="H98" s="75">
        <v>43690</v>
      </c>
      <c r="I98" s="75">
        <v>43691</v>
      </c>
    </row>
    <row r="99" spans="1:9" ht="27.75" customHeight="1" hidden="1">
      <c r="A99" s="118" t="s">
        <v>120</v>
      </c>
      <c r="B99" s="119" t="s">
        <v>251</v>
      </c>
      <c r="C99" s="75">
        <v>43686</v>
      </c>
      <c r="D99" s="75">
        <v>43688</v>
      </c>
      <c r="E99" s="75">
        <v>43599</v>
      </c>
      <c r="F99" s="75">
        <v>43694</v>
      </c>
      <c r="G99" s="75">
        <v>43695</v>
      </c>
      <c r="H99" s="75">
        <v>43697</v>
      </c>
      <c r="I99" s="75">
        <v>43698</v>
      </c>
    </row>
    <row r="100" spans="1:9" ht="27.75" customHeight="1" hidden="1">
      <c r="A100" s="118" t="s">
        <v>111</v>
      </c>
      <c r="B100" s="119" t="s">
        <v>233</v>
      </c>
      <c r="C100" s="75">
        <v>43693</v>
      </c>
      <c r="D100" s="75">
        <v>43695</v>
      </c>
      <c r="E100" s="75">
        <v>43606</v>
      </c>
      <c r="F100" s="75">
        <v>43701</v>
      </c>
      <c r="G100" s="75">
        <v>43702</v>
      </c>
      <c r="H100" s="75">
        <v>43704</v>
      </c>
      <c r="I100" s="75">
        <v>43705</v>
      </c>
    </row>
    <row r="101" spans="1:9" ht="27.75" customHeight="1" hidden="1">
      <c r="A101" s="118" t="s">
        <v>189</v>
      </c>
      <c r="B101" s="119" t="s">
        <v>254</v>
      </c>
      <c r="C101" s="75">
        <v>43700</v>
      </c>
      <c r="D101" s="75">
        <v>43702</v>
      </c>
      <c r="E101" s="75">
        <v>43613</v>
      </c>
      <c r="F101" s="75">
        <v>43708</v>
      </c>
      <c r="G101" s="75">
        <v>43709</v>
      </c>
      <c r="H101" s="75">
        <v>43711</v>
      </c>
      <c r="I101" s="75">
        <v>43712</v>
      </c>
    </row>
    <row r="102" spans="1:9" ht="27.75" customHeight="1" hidden="1">
      <c r="A102" s="118" t="s">
        <v>120</v>
      </c>
      <c r="B102" s="119" t="s">
        <v>255</v>
      </c>
      <c r="C102" s="75">
        <v>43707</v>
      </c>
      <c r="D102" s="75">
        <v>43709</v>
      </c>
      <c r="E102" s="75">
        <v>43620</v>
      </c>
      <c r="F102" s="75">
        <v>43715</v>
      </c>
      <c r="G102" s="75">
        <v>43716</v>
      </c>
      <c r="H102" s="75">
        <v>43718</v>
      </c>
      <c r="I102" s="75">
        <v>43719</v>
      </c>
    </row>
    <row r="103" spans="1:9" ht="27.75" customHeight="1" hidden="1">
      <c r="A103" s="118" t="s">
        <v>111</v>
      </c>
      <c r="B103" s="119" t="s">
        <v>224</v>
      </c>
      <c r="C103" s="75">
        <v>43714</v>
      </c>
      <c r="D103" s="75">
        <v>43716</v>
      </c>
      <c r="E103" s="75">
        <v>43627</v>
      </c>
      <c r="F103" s="75">
        <v>43722</v>
      </c>
      <c r="G103" s="75">
        <v>43723</v>
      </c>
      <c r="H103" s="75">
        <v>43725</v>
      </c>
      <c r="I103" s="75">
        <v>43726</v>
      </c>
    </row>
    <row r="104" spans="1:9" ht="27.75" customHeight="1" hidden="1">
      <c r="A104" s="118" t="s">
        <v>189</v>
      </c>
      <c r="B104" s="119" t="s">
        <v>256</v>
      </c>
      <c r="C104" s="75">
        <v>43721</v>
      </c>
      <c r="D104" s="75">
        <v>43723</v>
      </c>
      <c r="E104" s="75">
        <v>43634</v>
      </c>
      <c r="F104" s="75">
        <v>43729</v>
      </c>
      <c r="G104" s="75">
        <v>43730</v>
      </c>
      <c r="H104" s="75">
        <v>43732</v>
      </c>
      <c r="I104" s="75">
        <v>43733</v>
      </c>
    </row>
    <row r="105" spans="1:9" ht="27.75" customHeight="1" hidden="1">
      <c r="A105" s="118" t="s">
        <v>120</v>
      </c>
      <c r="B105" s="119" t="s">
        <v>260</v>
      </c>
      <c r="C105" s="75">
        <v>43728</v>
      </c>
      <c r="D105" s="75">
        <v>43730</v>
      </c>
      <c r="E105" s="75">
        <v>43641</v>
      </c>
      <c r="F105" s="75">
        <v>43736</v>
      </c>
      <c r="G105" s="75">
        <v>43737</v>
      </c>
      <c r="H105" s="75">
        <v>43739</v>
      </c>
      <c r="I105" s="75">
        <v>43740</v>
      </c>
    </row>
    <row r="106" spans="1:9" ht="27.75" customHeight="1" hidden="1">
      <c r="A106" s="118" t="s">
        <v>111</v>
      </c>
      <c r="B106" s="119" t="s">
        <v>225</v>
      </c>
      <c r="C106" s="75">
        <v>43735</v>
      </c>
      <c r="D106" s="75">
        <v>43737</v>
      </c>
      <c r="E106" s="75">
        <v>43648</v>
      </c>
      <c r="F106" s="75">
        <v>43743</v>
      </c>
      <c r="G106" s="75">
        <v>43744</v>
      </c>
      <c r="H106" s="75">
        <v>43746</v>
      </c>
      <c r="I106" s="75">
        <v>43747</v>
      </c>
    </row>
    <row r="107" spans="1:9" ht="27.75" customHeight="1" hidden="1">
      <c r="A107" s="118" t="s">
        <v>189</v>
      </c>
      <c r="B107" s="119" t="s">
        <v>261</v>
      </c>
      <c r="C107" s="75">
        <v>43742</v>
      </c>
      <c r="D107" s="75">
        <v>43744</v>
      </c>
      <c r="E107" s="75">
        <v>43655</v>
      </c>
      <c r="F107" s="75">
        <v>43750</v>
      </c>
      <c r="G107" s="75">
        <v>43751</v>
      </c>
      <c r="H107" s="75">
        <v>43753</v>
      </c>
      <c r="I107" s="75">
        <v>43754</v>
      </c>
    </row>
    <row r="108" spans="1:9" ht="27.75" customHeight="1" hidden="1">
      <c r="A108" s="118" t="s">
        <v>120</v>
      </c>
      <c r="B108" s="119" t="s">
        <v>262</v>
      </c>
      <c r="C108" s="75">
        <v>43749</v>
      </c>
      <c r="D108" s="75">
        <v>43751</v>
      </c>
      <c r="E108" s="75">
        <v>43662</v>
      </c>
      <c r="F108" s="75">
        <v>43757</v>
      </c>
      <c r="G108" s="75">
        <v>43758</v>
      </c>
      <c r="H108" s="75">
        <v>43760</v>
      </c>
      <c r="I108" s="75">
        <v>43761</v>
      </c>
    </row>
    <row r="109" spans="1:9" ht="27.75" customHeight="1" hidden="1">
      <c r="A109" s="118" t="s">
        <v>111</v>
      </c>
      <c r="B109" s="119" t="s">
        <v>226</v>
      </c>
      <c r="C109" s="75">
        <v>43756</v>
      </c>
      <c r="D109" s="75">
        <v>43758</v>
      </c>
      <c r="E109" s="75">
        <v>43669</v>
      </c>
      <c r="F109" s="75">
        <v>43764</v>
      </c>
      <c r="G109" s="75">
        <v>43765</v>
      </c>
      <c r="H109" s="75">
        <v>43767</v>
      </c>
      <c r="I109" s="75">
        <v>43768</v>
      </c>
    </row>
    <row r="110" spans="1:9" ht="27.75" customHeight="1" hidden="1">
      <c r="A110" s="118" t="s">
        <v>189</v>
      </c>
      <c r="B110" s="119" t="s">
        <v>266</v>
      </c>
      <c r="C110" s="75">
        <v>43763</v>
      </c>
      <c r="D110" s="75">
        <v>43765</v>
      </c>
      <c r="E110" s="75">
        <v>43676</v>
      </c>
      <c r="F110" s="75">
        <v>43771</v>
      </c>
      <c r="G110" s="75">
        <v>43772</v>
      </c>
      <c r="H110" s="75">
        <v>43774</v>
      </c>
      <c r="I110" s="75">
        <v>43775</v>
      </c>
    </row>
    <row r="111" spans="1:9" ht="27.75" customHeight="1" hidden="1">
      <c r="A111" s="118" t="s">
        <v>274</v>
      </c>
      <c r="B111" s="119" t="s">
        <v>267</v>
      </c>
      <c r="C111" s="75">
        <v>43770</v>
      </c>
      <c r="D111" s="75">
        <v>43772</v>
      </c>
      <c r="E111" s="75">
        <v>43683</v>
      </c>
      <c r="F111" s="75">
        <v>43778</v>
      </c>
      <c r="G111" s="75">
        <v>43779</v>
      </c>
      <c r="H111" s="75">
        <v>43781</v>
      </c>
      <c r="I111" s="75">
        <v>43782</v>
      </c>
    </row>
    <row r="112" spans="1:9" ht="27.75" customHeight="1" hidden="1">
      <c r="A112" s="118" t="s">
        <v>111</v>
      </c>
      <c r="B112" s="119" t="s">
        <v>227</v>
      </c>
      <c r="C112" s="75">
        <v>43777</v>
      </c>
      <c r="D112" s="75">
        <v>43779</v>
      </c>
      <c r="E112" s="75">
        <v>43690</v>
      </c>
      <c r="F112" s="75">
        <v>43785</v>
      </c>
      <c r="G112" s="75">
        <v>43786</v>
      </c>
      <c r="H112" s="75">
        <v>43788</v>
      </c>
      <c r="I112" s="75">
        <v>43789</v>
      </c>
    </row>
    <row r="113" spans="1:9" ht="27.75" customHeight="1" hidden="1">
      <c r="A113" s="118" t="s">
        <v>276</v>
      </c>
      <c r="B113" s="119" t="s">
        <v>277</v>
      </c>
      <c r="C113" s="75">
        <v>43784</v>
      </c>
      <c r="D113" s="75">
        <v>43786</v>
      </c>
      <c r="E113" s="75">
        <v>43697</v>
      </c>
      <c r="F113" s="75">
        <v>43792</v>
      </c>
      <c r="G113" s="75">
        <v>43793</v>
      </c>
      <c r="H113" s="75">
        <v>43795</v>
      </c>
      <c r="I113" s="75">
        <v>43796</v>
      </c>
    </row>
    <row r="114" spans="1:9" ht="27.75" customHeight="1" hidden="1">
      <c r="A114" s="118" t="s">
        <v>274</v>
      </c>
      <c r="B114" s="119" t="s">
        <v>268</v>
      </c>
      <c r="C114" s="75">
        <v>43791</v>
      </c>
      <c r="D114" s="75">
        <v>43793</v>
      </c>
      <c r="E114" s="75">
        <v>43704</v>
      </c>
      <c r="F114" s="75">
        <v>43799</v>
      </c>
      <c r="G114" s="75">
        <v>43800</v>
      </c>
      <c r="H114" s="75">
        <v>43802</v>
      </c>
      <c r="I114" s="75">
        <v>43803</v>
      </c>
    </row>
    <row r="115" spans="1:9" ht="27.75" customHeight="1" hidden="1">
      <c r="A115" s="118" t="s">
        <v>111</v>
      </c>
      <c r="B115" s="119" t="s">
        <v>228</v>
      </c>
      <c r="C115" s="75">
        <v>43798</v>
      </c>
      <c r="D115" s="75">
        <v>43800</v>
      </c>
      <c r="E115" s="75">
        <v>43711</v>
      </c>
      <c r="F115" s="75">
        <v>43806</v>
      </c>
      <c r="G115" s="75">
        <v>43807</v>
      </c>
      <c r="H115" s="75">
        <v>43809</v>
      </c>
      <c r="I115" s="75">
        <v>43810</v>
      </c>
    </row>
    <row r="116" spans="1:9" ht="27.75" customHeight="1" hidden="1">
      <c r="A116" s="118" t="s">
        <v>276</v>
      </c>
      <c r="B116" s="119" t="s">
        <v>278</v>
      </c>
      <c r="C116" s="75">
        <v>43805</v>
      </c>
      <c r="D116" s="75">
        <v>43807</v>
      </c>
      <c r="E116" s="75">
        <v>43718</v>
      </c>
      <c r="F116" s="75">
        <v>43813</v>
      </c>
      <c r="G116" s="75">
        <v>43814</v>
      </c>
      <c r="H116" s="75">
        <v>43816</v>
      </c>
      <c r="I116" s="75">
        <v>43817</v>
      </c>
    </row>
    <row r="117" spans="1:9" ht="27.75" customHeight="1" hidden="1">
      <c r="A117" s="118" t="s">
        <v>274</v>
      </c>
      <c r="B117" s="119" t="s">
        <v>279</v>
      </c>
      <c r="C117" s="75">
        <v>43812</v>
      </c>
      <c r="D117" s="75">
        <v>43814</v>
      </c>
      <c r="E117" s="75">
        <v>43725</v>
      </c>
      <c r="F117" s="75">
        <v>43820</v>
      </c>
      <c r="G117" s="75">
        <v>43821</v>
      </c>
      <c r="H117" s="75">
        <v>43823</v>
      </c>
      <c r="I117" s="75">
        <v>43824</v>
      </c>
    </row>
    <row r="118" spans="1:9" ht="27.75" customHeight="1" hidden="1">
      <c r="A118" s="118" t="s">
        <v>111</v>
      </c>
      <c r="B118" s="119" t="s">
        <v>229</v>
      </c>
      <c r="C118" s="75">
        <v>43819</v>
      </c>
      <c r="D118" s="75">
        <v>43821</v>
      </c>
      <c r="E118" s="75">
        <v>43732</v>
      </c>
      <c r="F118" s="75">
        <v>43827</v>
      </c>
      <c r="G118" s="75">
        <v>43828</v>
      </c>
      <c r="H118" s="75">
        <v>43830</v>
      </c>
      <c r="I118" s="75">
        <v>43831</v>
      </c>
    </row>
    <row r="119" spans="1:9" ht="27.75" customHeight="1" hidden="1">
      <c r="A119" s="118" t="s">
        <v>276</v>
      </c>
      <c r="B119" s="119" t="s">
        <v>280</v>
      </c>
      <c r="C119" s="75">
        <v>43826</v>
      </c>
      <c r="D119" s="75">
        <v>43828</v>
      </c>
      <c r="E119" s="75">
        <v>43739</v>
      </c>
      <c r="F119" s="75">
        <v>43834</v>
      </c>
      <c r="G119" s="75">
        <v>43835</v>
      </c>
      <c r="H119" s="75">
        <v>43837</v>
      </c>
      <c r="I119" s="75">
        <v>43838</v>
      </c>
    </row>
    <row r="120" spans="1:9" ht="27.75" customHeight="1" hidden="1">
      <c r="A120" s="118" t="s">
        <v>274</v>
      </c>
      <c r="B120" s="119" t="s">
        <v>281</v>
      </c>
      <c r="C120" s="75">
        <v>43833</v>
      </c>
      <c r="D120" s="75">
        <v>43835</v>
      </c>
      <c r="E120" s="75">
        <v>43746</v>
      </c>
      <c r="F120" s="75">
        <v>43841</v>
      </c>
      <c r="G120" s="75">
        <v>43842</v>
      </c>
      <c r="H120" s="75">
        <v>43844</v>
      </c>
      <c r="I120" s="75">
        <v>43845</v>
      </c>
    </row>
    <row r="121" spans="1:9" ht="27.75" customHeight="1" hidden="1">
      <c r="A121" s="118" t="s">
        <v>111</v>
      </c>
      <c r="B121" s="119" t="s">
        <v>230</v>
      </c>
      <c r="C121" s="75">
        <v>43840</v>
      </c>
      <c r="D121" s="75">
        <v>43842</v>
      </c>
      <c r="E121" s="75">
        <v>43753</v>
      </c>
      <c r="F121" s="75">
        <v>43848</v>
      </c>
      <c r="G121" s="75">
        <v>43849</v>
      </c>
      <c r="H121" s="75">
        <v>43851</v>
      </c>
      <c r="I121" s="75">
        <v>43852</v>
      </c>
    </row>
    <row r="122" spans="1:9" ht="27.75" customHeight="1" hidden="1">
      <c r="A122" s="118" t="s">
        <v>276</v>
      </c>
      <c r="B122" s="119" t="s">
        <v>282</v>
      </c>
      <c r="C122" s="75">
        <v>43847</v>
      </c>
      <c r="D122" s="75">
        <v>43849</v>
      </c>
      <c r="E122" s="75">
        <v>43760</v>
      </c>
      <c r="F122" s="75">
        <v>43855</v>
      </c>
      <c r="G122" s="75">
        <v>43856</v>
      </c>
      <c r="H122" s="75">
        <v>43858</v>
      </c>
      <c r="I122" s="75" t="s">
        <v>81</v>
      </c>
    </row>
    <row r="123" spans="1:9" ht="27.75" customHeight="1" hidden="1">
      <c r="A123" s="118" t="s">
        <v>274</v>
      </c>
      <c r="B123" s="119" t="s">
        <v>289</v>
      </c>
      <c r="C123" s="75">
        <v>43854</v>
      </c>
      <c r="D123" s="263" t="s">
        <v>292</v>
      </c>
      <c r="E123" s="264"/>
      <c r="F123" s="264"/>
      <c r="G123" s="264"/>
      <c r="H123" s="264"/>
      <c r="I123" s="269"/>
    </row>
    <row r="124" spans="1:9" ht="27.75" customHeight="1" hidden="1">
      <c r="A124" s="118" t="s">
        <v>111</v>
      </c>
      <c r="B124" s="119" t="s">
        <v>275</v>
      </c>
      <c r="C124" s="75">
        <v>43861</v>
      </c>
      <c r="D124" s="75">
        <v>43863</v>
      </c>
      <c r="E124" s="75">
        <v>43774</v>
      </c>
      <c r="F124" s="75">
        <v>43869</v>
      </c>
      <c r="G124" s="75">
        <v>43870</v>
      </c>
      <c r="H124" s="75">
        <v>43872</v>
      </c>
      <c r="I124" s="75">
        <v>43873</v>
      </c>
    </row>
    <row r="125" spans="1:9" ht="27.75" customHeight="1" hidden="1">
      <c r="A125" s="118" t="s">
        <v>276</v>
      </c>
      <c r="B125" s="119" t="s">
        <v>290</v>
      </c>
      <c r="C125" s="75">
        <v>43868</v>
      </c>
      <c r="D125" s="75">
        <v>43870</v>
      </c>
      <c r="E125" s="75">
        <v>43781</v>
      </c>
      <c r="F125" s="75">
        <v>43876</v>
      </c>
      <c r="G125" s="75">
        <v>43877</v>
      </c>
      <c r="H125" s="75">
        <v>43879</v>
      </c>
      <c r="I125" s="75">
        <v>43880</v>
      </c>
    </row>
    <row r="126" spans="1:9" ht="27.75" customHeight="1" hidden="1">
      <c r="A126" s="118" t="s">
        <v>274</v>
      </c>
      <c r="B126" s="119" t="s">
        <v>291</v>
      </c>
      <c r="C126" s="75">
        <v>43875</v>
      </c>
      <c r="D126" s="261" t="s">
        <v>297</v>
      </c>
      <c r="E126" s="226"/>
      <c r="F126" s="226"/>
      <c r="G126" s="226"/>
      <c r="H126" s="226"/>
      <c r="I126" s="262"/>
    </row>
    <row r="127" spans="1:9" ht="27.75" customHeight="1" hidden="1">
      <c r="A127" s="118" t="s">
        <v>276</v>
      </c>
      <c r="B127" s="119" t="s">
        <v>302</v>
      </c>
      <c r="C127" s="75">
        <v>43938</v>
      </c>
      <c r="D127" s="75">
        <v>43940</v>
      </c>
      <c r="E127" s="75">
        <v>43851</v>
      </c>
      <c r="F127" s="75">
        <v>43946</v>
      </c>
      <c r="G127" s="75">
        <v>43947</v>
      </c>
      <c r="H127" s="75">
        <v>43949</v>
      </c>
      <c r="I127" s="75">
        <v>43950</v>
      </c>
    </row>
    <row r="128" spans="1:9" ht="27.75" customHeight="1" hidden="1">
      <c r="A128" s="118" t="s">
        <v>331</v>
      </c>
      <c r="B128" s="119" t="s">
        <v>303</v>
      </c>
      <c r="C128" s="75">
        <v>43945</v>
      </c>
      <c r="D128" s="75">
        <v>43947</v>
      </c>
      <c r="E128" s="75">
        <v>43858</v>
      </c>
      <c r="F128" s="75">
        <v>43953</v>
      </c>
      <c r="G128" s="75">
        <v>43954</v>
      </c>
      <c r="H128" s="75">
        <v>43956</v>
      </c>
      <c r="I128" s="75">
        <v>43957</v>
      </c>
    </row>
    <row r="129" spans="1:9" ht="27.75" customHeight="1" hidden="1">
      <c r="A129" s="118" t="s">
        <v>111</v>
      </c>
      <c r="B129" s="119" t="s">
        <v>296</v>
      </c>
      <c r="C129" s="75">
        <v>43952</v>
      </c>
      <c r="D129" s="75">
        <v>43954</v>
      </c>
      <c r="E129" s="75">
        <v>43865</v>
      </c>
      <c r="F129" s="75">
        <v>43960</v>
      </c>
      <c r="G129" s="75">
        <v>43961</v>
      </c>
      <c r="H129" s="75">
        <v>43963</v>
      </c>
      <c r="I129" s="75">
        <v>43964</v>
      </c>
    </row>
    <row r="130" spans="1:9" ht="27.75" customHeight="1" hidden="1">
      <c r="A130" s="118" t="s">
        <v>276</v>
      </c>
      <c r="B130" s="119" t="s">
        <v>304</v>
      </c>
      <c r="C130" s="75">
        <v>43959</v>
      </c>
      <c r="D130" s="75">
        <v>43961</v>
      </c>
      <c r="E130" s="75">
        <v>43872</v>
      </c>
      <c r="F130" s="75">
        <v>43967</v>
      </c>
      <c r="G130" s="75">
        <v>43968</v>
      </c>
      <c r="H130" s="75">
        <v>43970</v>
      </c>
      <c r="I130" s="75">
        <v>43971</v>
      </c>
    </row>
    <row r="131" spans="1:9" ht="27.75" customHeight="1" hidden="1">
      <c r="A131" s="118" t="s">
        <v>331</v>
      </c>
      <c r="B131" s="119" t="s">
        <v>305</v>
      </c>
      <c r="C131" s="75">
        <v>43966</v>
      </c>
      <c r="D131" s="75">
        <v>43968</v>
      </c>
      <c r="E131" s="75">
        <v>43879</v>
      </c>
      <c r="F131" s="75">
        <v>43974</v>
      </c>
      <c r="G131" s="75">
        <v>43975</v>
      </c>
      <c r="H131" s="75">
        <v>43977</v>
      </c>
      <c r="I131" s="75">
        <v>43978</v>
      </c>
    </row>
    <row r="132" spans="1:9" ht="27.75" customHeight="1" hidden="1">
      <c r="A132" s="118" t="s">
        <v>111</v>
      </c>
      <c r="B132" s="119" t="s">
        <v>299</v>
      </c>
      <c r="C132" s="75">
        <v>43973</v>
      </c>
      <c r="D132" s="75">
        <v>43975</v>
      </c>
      <c r="E132" s="75">
        <v>43886</v>
      </c>
      <c r="F132" s="75">
        <v>43981</v>
      </c>
      <c r="G132" s="75">
        <v>43982</v>
      </c>
      <c r="H132" s="75">
        <v>43984</v>
      </c>
      <c r="I132" s="75">
        <v>43985</v>
      </c>
    </row>
    <row r="133" spans="1:9" ht="27.75" customHeight="1" hidden="1">
      <c r="A133" s="118" t="s">
        <v>276</v>
      </c>
      <c r="B133" s="119" t="s">
        <v>332</v>
      </c>
      <c r="C133" s="75">
        <v>43980</v>
      </c>
      <c r="D133" s="75">
        <v>43982</v>
      </c>
      <c r="E133" s="75">
        <v>43893</v>
      </c>
      <c r="F133" s="75">
        <v>43988</v>
      </c>
      <c r="G133" s="75">
        <v>43989</v>
      </c>
      <c r="H133" s="75">
        <v>43991</v>
      </c>
      <c r="I133" s="75">
        <v>43992</v>
      </c>
    </row>
    <row r="134" spans="1:9" ht="27.75" customHeight="1" hidden="1">
      <c r="A134" s="118" t="s">
        <v>331</v>
      </c>
      <c r="B134" s="119" t="s">
        <v>333</v>
      </c>
      <c r="C134" s="75">
        <v>43987</v>
      </c>
      <c r="D134" s="75">
        <v>43989</v>
      </c>
      <c r="E134" s="75">
        <v>43900</v>
      </c>
      <c r="F134" s="75">
        <v>43995</v>
      </c>
      <c r="G134" s="75">
        <v>43996</v>
      </c>
      <c r="H134" s="75">
        <v>43998</v>
      </c>
      <c r="I134" s="75">
        <v>43999</v>
      </c>
    </row>
    <row r="135" spans="1:9" ht="27.75" customHeight="1" hidden="1">
      <c r="A135" s="118" t="s">
        <v>111</v>
      </c>
      <c r="B135" s="119" t="s">
        <v>301</v>
      </c>
      <c r="C135" s="75">
        <v>43994</v>
      </c>
      <c r="D135" s="75">
        <v>43996</v>
      </c>
      <c r="E135" s="75">
        <v>43907</v>
      </c>
      <c r="F135" s="75">
        <v>44002</v>
      </c>
      <c r="G135" s="75">
        <v>44003</v>
      </c>
      <c r="H135" s="75">
        <v>44005</v>
      </c>
      <c r="I135" s="75">
        <v>44006</v>
      </c>
    </row>
    <row r="136" spans="1:9" ht="27.75" customHeight="1" hidden="1">
      <c r="A136" s="118" t="s">
        <v>276</v>
      </c>
      <c r="B136" s="119" t="s">
        <v>334</v>
      </c>
      <c r="C136" s="75">
        <v>44001</v>
      </c>
      <c r="D136" s="75">
        <v>44003</v>
      </c>
      <c r="E136" s="75">
        <v>43914</v>
      </c>
      <c r="F136" s="75">
        <v>44009</v>
      </c>
      <c r="G136" s="75">
        <v>44010</v>
      </c>
      <c r="H136" s="75">
        <v>44012</v>
      </c>
      <c r="I136" s="75">
        <v>44013</v>
      </c>
    </row>
    <row r="137" spans="1:9" ht="27.75" customHeight="1" hidden="1">
      <c r="A137" s="118" t="s">
        <v>331</v>
      </c>
      <c r="B137" s="119" t="s">
        <v>335</v>
      </c>
      <c r="C137" s="75">
        <v>44008</v>
      </c>
      <c r="D137" s="75">
        <v>44010</v>
      </c>
      <c r="E137" s="75">
        <v>43921</v>
      </c>
      <c r="F137" s="75">
        <v>44016</v>
      </c>
      <c r="G137" s="75">
        <v>44017</v>
      </c>
      <c r="H137" s="75">
        <v>44019</v>
      </c>
      <c r="I137" s="75">
        <v>44020</v>
      </c>
    </row>
    <row r="138" spans="1:9" ht="27.75" customHeight="1" hidden="1">
      <c r="A138" s="118" t="s">
        <v>111</v>
      </c>
      <c r="B138" s="119" t="s">
        <v>328</v>
      </c>
      <c r="C138" s="75">
        <v>44015</v>
      </c>
      <c r="D138" s="75">
        <v>44017</v>
      </c>
      <c r="E138" s="75">
        <v>43928</v>
      </c>
      <c r="F138" s="75">
        <v>44023</v>
      </c>
      <c r="G138" s="75">
        <v>44024</v>
      </c>
      <c r="H138" s="75">
        <v>44026</v>
      </c>
      <c r="I138" s="75">
        <v>44027</v>
      </c>
    </row>
    <row r="139" spans="1:9" ht="27.75" customHeight="1" hidden="1">
      <c r="A139" s="118" t="s">
        <v>276</v>
      </c>
      <c r="B139" s="119" t="s">
        <v>352</v>
      </c>
      <c r="C139" s="75">
        <v>44022</v>
      </c>
      <c r="D139" s="75">
        <v>44024</v>
      </c>
      <c r="E139" s="75">
        <v>43935</v>
      </c>
      <c r="F139" s="75">
        <v>44030</v>
      </c>
      <c r="G139" s="75">
        <v>44031</v>
      </c>
      <c r="H139" s="75">
        <v>44033</v>
      </c>
      <c r="I139" s="75">
        <v>44034</v>
      </c>
    </row>
    <row r="140" spans="1:9" ht="27.75" customHeight="1" hidden="1">
      <c r="A140" s="118" t="s">
        <v>331</v>
      </c>
      <c r="B140" s="119" t="s">
        <v>353</v>
      </c>
      <c r="C140" s="75">
        <v>44029</v>
      </c>
      <c r="D140" s="75">
        <v>44031</v>
      </c>
      <c r="E140" s="75">
        <v>43942</v>
      </c>
      <c r="F140" s="75">
        <v>44037</v>
      </c>
      <c r="G140" s="75">
        <v>44038</v>
      </c>
      <c r="H140" s="75">
        <v>44040</v>
      </c>
      <c r="I140" s="75">
        <v>44041</v>
      </c>
    </row>
    <row r="141" spans="1:9" ht="27.75" customHeight="1" hidden="1">
      <c r="A141" s="118" t="s">
        <v>111</v>
      </c>
      <c r="B141" s="119" t="s">
        <v>336</v>
      </c>
      <c r="C141" s="75">
        <v>44036</v>
      </c>
      <c r="D141" s="75">
        <v>44038</v>
      </c>
      <c r="E141" s="75">
        <v>43949</v>
      </c>
      <c r="F141" s="75">
        <v>44044</v>
      </c>
      <c r="G141" s="75">
        <v>44045</v>
      </c>
      <c r="H141" s="75">
        <v>44047</v>
      </c>
      <c r="I141" s="75">
        <v>44048</v>
      </c>
    </row>
    <row r="142" spans="1:9" ht="27.75" customHeight="1" hidden="1">
      <c r="A142" s="118" t="s">
        <v>276</v>
      </c>
      <c r="B142" s="119" t="s">
        <v>354</v>
      </c>
      <c r="C142" s="75">
        <v>44043</v>
      </c>
      <c r="D142" s="75">
        <v>44045</v>
      </c>
      <c r="E142" s="75">
        <v>43956</v>
      </c>
      <c r="F142" s="75">
        <v>44051</v>
      </c>
      <c r="G142" s="75">
        <v>44052</v>
      </c>
      <c r="H142" s="75">
        <v>44054</v>
      </c>
      <c r="I142" s="75">
        <v>44055</v>
      </c>
    </row>
    <row r="143" spans="1:9" ht="27.75" customHeight="1" hidden="1">
      <c r="A143" s="118" t="s">
        <v>331</v>
      </c>
      <c r="B143" s="119" t="s">
        <v>355</v>
      </c>
      <c r="C143" s="75">
        <v>44050</v>
      </c>
      <c r="D143" s="75">
        <v>44052</v>
      </c>
      <c r="E143" s="75">
        <v>43963</v>
      </c>
      <c r="F143" s="75">
        <v>44058</v>
      </c>
      <c r="G143" s="75">
        <v>44059</v>
      </c>
      <c r="H143" s="75">
        <v>44061</v>
      </c>
      <c r="I143" s="75">
        <v>44062</v>
      </c>
    </row>
    <row r="144" spans="1:9" ht="27.75" customHeight="1" hidden="1">
      <c r="A144" s="118" t="s">
        <v>111</v>
      </c>
      <c r="B144" s="119" t="s">
        <v>337</v>
      </c>
      <c r="C144" s="75">
        <v>44057</v>
      </c>
      <c r="D144" s="75">
        <v>44059</v>
      </c>
      <c r="E144" s="75">
        <v>43970</v>
      </c>
      <c r="F144" s="75">
        <v>44065</v>
      </c>
      <c r="G144" s="75">
        <v>44066</v>
      </c>
      <c r="H144" s="75">
        <v>44068</v>
      </c>
      <c r="I144" s="75">
        <v>44069</v>
      </c>
    </row>
    <row r="145" spans="1:9" ht="27.75" customHeight="1" hidden="1">
      <c r="A145" s="118" t="s">
        <v>276</v>
      </c>
      <c r="B145" s="119" t="s">
        <v>356</v>
      </c>
      <c r="C145" s="75">
        <v>44064</v>
      </c>
      <c r="D145" s="75">
        <v>44066</v>
      </c>
      <c r="E145" s="75">
        <v>43977</v>
      </c>
      <c r="F145" s="75">
        <v>44072</v>
      </c>
      <c r="G145" s="75">
        <v>44073</v>
      </c>
      <c r="H145" s="75">
        <v>44075</v>
      </c>
      <c r="I145" s="75">
        <v>44076</v>
      </c>
    </row>
    <row r="146" spans="1:9" ht="27.75" customHeight="1" hidden="1">
      <c r="A146" s="118" t="s">
        <v>331</v>
      </c>
      <c r="B146" s="119" t="s">
        <v>357</v>
      </c>
      <c r="C146" s="75">
        <v>44071</v>
      </c>
      <c r="D146" s="75">
        <v>44073</v>
      </c>
      <c r="E146" s="75">
        <v>43984</v>
      </c>
      <c r="F146" s="75">
        <v>44079</v>
      </c>
      <c r="G146" s="75">
        <v>44080</v>
      </c>
      <c r="H146" s="75">
        <v>44082</v>
      </c>
      <c r="I146" s="75">
        <v>44083</v>
      </c>
    </row>
    <row r="147" spans="1:9" ht="27.75" customHeight="1" hidden="1">
      <c r="A147" s="118" t="s">
        <v>111</v>
      </c>
      <c r="B147" s="119" t="s">
        <v>325</v>
      </c>
      <c r="C147" s="75">
        <v>44078</v>
      </c>
      <c r="D147" s="75">
        <v>44080</v>
      </c>
      <c r="E147" s="75">
        <v>43991</v>
      </c>
      <c r="F147" s="75">
        <v>44086</v>
      </c>
      <c r="G147" s="75">
        <v>44087</v>
      </c>
      <c r="H147" s="75">
        <v>44089</v>
      </c>
      <c r="I147" s="75">
        <v>44090</v>
      </c>
    </row>
    <row r="148" spans="1:9" ht="27.75" customHeight="1" hidden="1">
      <c r="A148" s="118" t="s">
        <v>276</v>
      </c>
      <c r="B148" s="119" t="s">
        <v>372</v>
      </c>
      <c r="C148" s="75">
        <v>44085</v>
      </c>
      <c r="D148" s="75">
        <v>44087</v>
      </c>
      <c r="E148" s="75">
        <v>43998</v>
      </c>
      <c r="F148" s="75">
        <v>44093</v>
      </c>
      <c r="G148" s="75">
        <v>44094</v>
      </c>
      <c r="H148" s="75">
        <v>44096</v>
      </c>
      <c r="I148" s="75">
        <v>44097</v>
      </c>
    </row>
    <row r="149" spans="1:9" ht="27.75" customHeight="1" hidden="1">
      <c r="A149" s="118" t="s">
        <v>331</v>
      </c>
      <c r="B149" s="119" t="s">
        <v>373</v>
      </c>
      <c r="C149" s="75">
        <v>44092</v>
      </c>
      <c r="D149" s="75">
        <v>44094</v>
      </c>
      <c r="E149" s="75">
        <v>44005</v>
      </c>
      <c r="F149" s="75">
        <v>44100</v>
      </c>
      <c r="G149" s="75">
        <v>44101</v>
      </c>
      <c r="H149" s="75">
        <v>44103</v>
      </c>
      <c r="I149" s="75">
        <v>44104</v>
      </c>
    </row>
    <row r="150" spans="1:9" ht="27.75" customHeight="1" hidden="1">
      <c r="A150" s="118" t="s">
        <v>111</v>
      </c>
      <c r="B150" s="119" t="s">
        <v>326</v>
      </c>
      <c r="C150" s="75">
        <v>44099</v>
      </c>
      <c r="D150" s="75">
        <v>44101</v>
      </c>
      <c r="E150" s="75">
        <v>44012</v>
      </c>
      <c r="F150" s="75">
        <v>44107</v>
      </c>
      <c r="G150" s="75">
        <v>44108</v>
      </c>
      <c r="H150" s="75">
        <v>44110</v>
      </c>
      <c r="I150" s="75">
        <v>44111</v>
      </c>
    </row>
    <row r="151" spans="1:9" ht="27.75" customHeight="1" hidden="1">
      <c r="A151" s="118" t="s">
        <v>276</v>
      </c>
      <c r="B151" s="119" t="s">
        <v>374</v>
      </c>
      <c r="C151" s="75">
        <v>44106</v>
      </c>
      <c r="D151" s="75">
        <v>44108</v>
      </c>
      <c r="E151" s="75">
        <v>44019</v>
      </c>
      <c r="F151" s="75">
        <v>44114</v>
      </c>
      <c r="G151" s="75">
        <v>44115</v>
      </c>
      <c r="H151" s="75">
        <v>44117</v>
      </c>
      <c r="I151" s="75">
        <v>44118</v>
      </c>
    </row>
    <row r="152" spans="1:9" ht="27.75" customHeight="1" hidden="1">
      <c r="A152" s="118" t="s">
        <v>331</v>
      </c>
      <c r="B152" s="119" t="s">
        <v>375</v>
      </c>
      <c r="C152" s="75">
        <v>44113</v>
      </c>
      <c r="D152" s="75">
        <v>44115</v>
      </c>
      <c r="E152" s="75">
        <v>44026</v>
      </c>
      <c r="F152" s="75">
        <v>44121</v>
      </c>
      <c r="G152" s="75">
        <v>44122</v>
      </c>
      <c r="H152" s="75">
        <v>44124</v>
      </c>
      <c r="I152" s="75">
        <v>44125</v>
      </c>
    </row>
    <row r="153" spans="1:9" ht="27.75" customHeight="1" hidden="1">
      <c r="A153" s="118" t="s">
        <v>111</v>
      </c>
      <c r="B153" s="119" t="s">
        <v>329</v>
      </c>
      <c r="C153" s="75">
        <v>44120</v>
      </c>
      <c r="D153" s="75">
        <v>44122</v>
      </c>
      <c r="E153" s="75">
        <v>44033</v>
      </c>
      <c r="F153" s="75">
        <v>44128</v>
      </c>
      <c r="G153" s="75">
        <v>44129</v>
      </c>
      <c r="H153" s="75">
        <v>44131</v>
      </c>
      <c r="I153" s="75">
        <v>44132</v>
      </c>
    </row>
    <row r="154" spans="1:9" ht="27.75" customHeight="1" hidden="1">
      <c r="A154" s="118" t="s">
        <v>276</v>
      </c>
      <c r="B154" s="119" t="s">
        <v>376</v>
      </c>
      <c r="C154" s="75">
        <v>44127</v>
      </c>
      <c r="D154" s="75">
        <v>44129</v>
      </c>
      <c r="E154" s="75">
        <v>44040</v>
      </c>
      <c r="F154" s="75">
        <v>44135</v>
      </c>
      <c r="G154" s="75">
        <v>44136</v>
      </c>
      <c r="H154" s="75">
        <v>44138</v>
      </c>
      <c r="I154" s="75">
        <v>44139</v>
      </c>
    </row>
    <row r="155" spans="1:9" ht="27.75" customHeight="1" hidden="1">
      <c r="A155" s="118" t="s">
        <v>331</v>
      </c>
      <c r="B155" s="119" t="s">
        <v>377</v>
      </c>
      <c r="C155" s="75">
        <v>44134</v>
      </c>
      <c r="D155" s="75">
        <v>44136</v>
      </c>
      <c r="E155" s="75">
        <v>44047</v>
      </c>
      <c r="F155" s="75">
        <v>44142</v>
      </c>
      <c r="G155" s="75">
        <v>44143</v>
      </c>
      <c r="H155" s="75">
        <v>44145</v>
      </c>
      <c r="I155" s="75">
        <v>44146</v>
      </c>
    </row>
    <row r="156" spans="1:9" ht="27.75" customHeight="1" hidden="1">
      <c r="A156" s="118" t="s">
        <v>111</v>
      </c>
      <c r="B156" s="119" t="s">
        <v>338</v>
      </c>
      <c r="C156" s="75">
        <v>44141</v>
      </c>
      <c r="D156" s="75" t="s">
        <v>393</v>
      </c>
      <c r="E156" s="75"/>
      <c r="F156" s="75"/>
      <c r="G156" s="75"/>
      <c r="H156" s="75"/>
      <c r="I156" s="75"/>
    </row>
    <row r="157" spans="1:9" ht="27.75" customHeight="1" hidden="1">
      <c r="A157" s="118" t="s">
        <v>276</v>
      </c>
      <c r="B157" s="119" t="s">
        <v>384</v>
      </c>
      <c r="C157" s="75">
        <v>44148</v>
      </c>
      <c r="D157" s="75">
        <v>44150</v>
      </c>
      <c r="E157" s="75">
        <v>44061</v>
      </c>
      <c r="F157" s="75">
        <v>44156</v>
      </c>
      <c r="G157" s="75">
        <v>44157</v>
      </c>
      <c r="H157" s="75">
        <v>44159</v>
      </c>
      <c r="I157" s="75">
        <v>44160</v>
      </c>
    </row>
    <row r="158" spans="1:9" ht="27.75" customHeight="1" hidden="1">
      <c r="A158" s="118" t="s">
        <v>400</v>
      </c>
      <c r="B158" s="119" t="s">
        <v>401</v>
      </c>
      <c r="C158" s="75">
        <v>44155</v>
      </c>
      <c r="D158" s="75">
        <v>44157</v>
      </c>
      <c r="E158" s="75">
        <v>44068</v>
      </c>
      <c r="F158" s="75">
        <v>44163</v>
      </c>
      <c r="G158" s="75">
        <v>44164</v>
      </c>
      <c r="H158" s="75">
        <v>44166</v>
      </c>
      <c r="I158" s="75">
        <v>44167</v>
      </c>
    </row>
    <row r="159" spans="1:9" ht="27.75" customHeight="1" hidden="1">
      <c r="A159" s="118" t="s">
        <v>394</v>
      </c>
      <c r="B159" s="119" t="s">
        <v>275</v>
      </c>
      <c r="C159" s="75">
        <v>44162</v>
      </c>
      <c r="D159" s="75">
        <v>44164</v>
      </c>
      <c r="E159" s="75">
        <v>44075</v>
      </c>
      <c r="F159" s="75">
        <v>44170</v>
      </c>
      <c r="G159" s="75">
        <v>44171</v>
      </c>
      <c r="H159" s="75">
        <v>44173</v>
      </c>
      <c r="I159" s="75">
        <v>44174</v>
      </c>
    </row>
    <row r="160" spans="1:9" ht="27.75" customHeight="1" hidden="1">
      <c r="A160" s="118" t="s">
        <v>276</v>
      </c>
      <c r="B160" s="119" t="s">
        <v>385</v>
      </c>
      <c r="C160" s="75">
        <v>44169</v>
      </c>
      <c r="D160" s="75">
        <v>44171</v>
      </c>
      <c r="E160" s="75">
        <v>44082</v>
      </c>
      <c r="F160" s="75">
        <v>44177</v>
      </c>
      <c r="G160" s="75">
        <v>44178</v>
      </c>
      <c r="H160" s="75">
        <v>44180</v>
      </c>
      <c r="I160" s="75">
        <v>44181</v>
      </c>
    </row>
    <row r="161" spans="1:9" ht="27.75" customHeight="1" hidden="1">
      <c r="A161" s="118" t="s">
        <v>400</v>
      </c>
      <c r="B161" s="119" t="s">
        <v>386</v>
      </c>
      <c r="C161" s="75">
        <v>44176</v>
      </c>
      <c r="D161" s="75">
        <v>44178</v>
      </c>
      <c r="E161" s="75">
        <v>44089</v>
      </c>
      <c r="F161" s="75">
        <v>44184</v>
      </c>
      <c r="G161" s="75">
        <v>44185</v>
      </c>
      <c r="H161" s="75">
        <v>44187</v>
      </c>
      <c r="I161" s="75">
        <v>44188</v>
      </c>
    </row>
    <row r="162" spans="1:9" ht="27.75" customHeight="1" hidden="1">
      <c r="A162" s="118" t="s">
        <v>394</v>
      </c>
      <c r="B162" s="119" t="s">
        <v>286</v>
      </c>
      <c r="C162" s="75">
        <v>44183</v>
      </c>
      <c r="D162" s="75">
        <v>44185</v>
      </c>
      <c r="E162" s="75">
        <v>44096</v>
      </c>
      <c r="F162" s="75">
        <v>44191</v>
      </c>
      <c r="G162" s="75">
        <v>44192</v>
      </c>
      <c r="H162" s="75">
        <v>44194</v>
      </c>
      <c r="I162" s="75">
        <v>44195</v>
      </c>
    </row>
    <row r="163" spans="1:9" ht="27.75" customHeight="1" hidden="1">
      <c r="A163" s="118" t="s">
        <v>276</v>
      </c>
      <c r="B163" s="119" t="s">
        <v>387</v>
      </c>
      <c r="C163" s="75">
        <v>44190</v>
      </c>
      <c r="D163" s="75">
        <v>44192</v>
      </c>
      <c r="E163" s="75">
        <v>44103</v>
      </c>
      <c r="F163" s="75">
        <v>44198</v>
      </c>
      <c r="G163" s="75">
        <v>44199</v>
      </c>
      <c r="H163" s="75">
        <v>44201</v>
      </c>
      <c r="I163" s="75">
        <v>44202</v>
      </c>
    </row>
    <row r="164" spans="1:9" ht="27.75" customHeight="1" hidden="1">
      <c r="A164" s="153" t="s">
        <v>135</v>
      </c>
      <c r="B164" s="154" t="s">
        <v>416</v>
      </c>
      <c r="C164" s="152">
        <v>44197</v>
      </c>
      <c r="D164" s="75">
        <v>44199</v>
      </c>
      <c r="E164" s="75">
        <v>44110</v>
      </c>
      <c r="F164" s="75">
        <v>44205</v>
      </c>
      <c r="G164" s="75">
        <v>44206</v>
      </c>
      <c r="H164" s="75">
        <v>44208</v>
      </c>
      <c r="I164" s="75">
        <v>44209</v>
      </c>
    </row>
    <row r="165" spans="1:9" ht="27.75" customHeight="1" hidden="1">
      <c r="A165" s="118" t="s">
        <v>394</v>
      </c>
      <c r="B165" s="119" t="s">
        <v>288</v>
      </c>
      <c r="C165" s="75">
        <v>44204</v>
      </c>
      <c r="D165" s="75">
        <v>44206</v>
      </c>
      <c r="E165" s="75">
        <v>44117</v>
      </c>
      <c r="F165" s="75">
        <v>44212</v>
      </c>
      <c r="G165" s="75">
        <v>44213</v>
      </c>
      <c r="H165" s="75">
        <v>44215</v>
      </c>
      <c r="I165" s="75">
        <v>44216</v>
      </c>
    </row>
    <row r="166" spans="1:9" ht="27.75" customHeight="1" hidden="1">
      <c r="A166" s="118" t="s">
        <v>276</v>
      </c>
      <c r="B166" s="119" t="s">
        <v>388</v>
      </c>
      <c r="C166" s="75">
        <v>44211</v>
      </c>
      <c r="D166" s="75">
        <v>44213</v>
      </c>
      <c r="E166" s="75">
        <v>44124</v>
      </c>
      <c r="F166" s="75">
        <v>44219</v>
      </c>
      <c r="G166" s="75">
        <v>44220</v>
      </c>
      <c r="H166" s="75">
        <v>44222</v>
      </c>
      <c r="I166" s="75">
        <v>44223</v>
      </c>
    </row>
    <row r="167" spans="1:9" ht="27.75" customHeight="1" hidden="1">
      <c r="A167" s="118" t="s">
        <v>135</v>
      </c>
      <c r="B167" s="119" t="s">
        <v>389</v>
      </c>
      <c r="C167" s="75">
        <v>44218</v>
      </c>
      <c r="D167" s="75">
        <v>44220</v>
      </c>
      <c r="E167" s="75">
        <v>44131</v>
      </c>
      <c r="F167" s="75">
        <v>44226</v>
      </c>
      <c r="G167" s="75">
        <v>44227</v>
      </c>
      <c r="H167" s="75">
        <v>44229</v>
      </c>
      <c r="I167" s="75">
        <v>44230</v>
      </c>
    </row>
    <row r="168" spans="1:9" ht="27.75" customHeight="1" hidden="1">
      <c r="A168" s="118" t="s">
        <v>394</v>
      </c>
      <c r="B168" s="119" t="s">
        <v>390</v>
      </c>
      <c r="C168" s="75">
        <v>44225</v>
      </c>
      <c r="D168" s="75">
        <v>44227</v>
      </c>
      <c r="E168" s="75">
        <v>44138</v>
      </c>
      <c r="F168" s="75">
        <v>44233</v>
      </c>
      <c r="G168" s="267" t="s">
        <v>143</v>
      </c>
      <c r="H168" s="244"/>
      <c r="I168" s="268"/>
    </row>
    <row r="169" spans="1:9" ht="27.75" customHeight="1" hidden="1">
      <c r="A169" s="118" t="s">
        <v>276</v>
      </c>
      <c r="B169" s="119" t="s">
        <v>391</v>
      </c>
      <c r="C169" s="75">
        <v>44232</v>
      </c>
      <c r="D169" s="267" t="s">
        <v>143</v>
      </c>
      <c r="E169" s="244"/>
      <c r="F169" s="244"/>
      <c r="G169" s="244"/>
      <c r="H169" s="244"/>
      <c r="I169" s="268"/>
    </row>
    <row r="170" spans="1:9" ht="27.75" customHeight="1" hidden="1">
      <c r="A170" s="118" t="s">
        <v>135</v>
      </c>
      <c r="B170" s="119" t="s">
        <v>410</v>
      </c>
      <c r="C170" s="75">
        <v>44239</v>
      </c>
      <c r="D170" s="267" t="s">
        <v>143</v>
      </c>
      <c r="E170" s="244"/>
      <c r="F170" s="244"/>
      <c r="G170" s="244"/>
      <c r="H170" s="244"/>
      <c r="I170" s="268"/>
    </row>
    <row r="171" spans="1:9" ht="27.75" customHeight="1" hidden="1">
      <c r="A171" s="159" t="s">
        <v>276</v>
      </c>
      <c r="B171" s="160" t="s">
        <v>426</v>
      </c>
      <c r="C171" s="75">
        <v>44246</v>
      </c>
      <c r="D171" s="267" t="s">
        <v>143</v>
      </c>
      <c r="E171" s="244"/>
      <c r="F171" s="244"/>
      <c r="G171" s="244"/>
      <c r="H171" s="244"/>
      <c r="I171" s="268"/>
    </row>
    <row r="172" spans="1:9" ht="27.75" customHeight="1" hidden="1">
      <c r="A172" s="118" t="s">
        <v>135</v>
      </c>
      <c r="B172" s="119" t="s">
        <v>411</v>
      </c>
      <c r="C172" s="75">
        <v>44253</v>
      </c>
      <c r="D172" s="75">
        <v>44255</v>
      </c>
      <c r="E172" s="75">
        <v>44166</v>
      </c>
      <c r="F172" s="75">
        <v>44261</v>
      </c>
      <c r="G172" s="75">
        <v>44262</v>
      </c>
      <c r="H172" s="75">
        <v>44264</v>
      </c>
      <c r="I172" s="75">
        <v>44265</v>
      </c>
    </row>
    <row r="173" spans="1:9" ht="27.75" customHeight="1" hidden="1">
      <c r="A173" s="161" t="s">
        <v>276</v>
      </c>
      <c r="B173" s="162" t="s">
        <v>412</v>
      </c>
      <c r="C173" s="152">
        <v>44260</v>
      </c>
      <c r="D173" s="158">
        <f aca="true" t="shared" si="0" ref="D173:I173">D172+7</f>
        <v>44262</v>
      </c>
      <c r="E173" s="158">
        <f t="shared" si="0"/>
        <v>44173</v>
      </c>
      <c r="F173" s="158">
        <f t="shared" si="0"/>
        <v>44268</v>
      </c>
      <c r="G173" s="158">
        <f t="shared" si="0"/>
        <v>44269</v>
      </c>
      <c r="H173" s="158">
        <f t="shared" si="0"/>
        <v>44271</v>
      </c>
      <c r="I173" s="158">
        <f t="shared" si="0"/>
        <v>44272</v>
      </c>
    </row>
    <row r="174" spans="1:10" ht="27.75" customHeight="1" hidden="1">
      <c r="A174" s="159" t="s">
        <v>394</v>
      </c>
      <c r="B174" s="160"/>
      <c r="C174" s="75">
        <v>44267</v>
      </c>
      <c r="D174" s="267" t="s">
        <v>143</v>
      </c>
      <c r="E174" s="244"/>
      <c r="F174" s="244"/>
      <c r="G174" s="244"/>
      <c r="H174" s="244"/>
      <c r="I174" s="268"/>
      <c r="J174" s="5" t="s">
        <v>435</v>
      </c>
    </row>
    <row r="175" spans="1:9" ht="27.75" customHeight="1" hidden="1">
      <c r="A175" s="118" t="s">
        <v>135</v>
      </c>
      <c r="B175" s="119" t="s">
        <v>413</v>
      </c>
      <c r="C175" s="75">
        <v>44274</v>
      </c>
      <c r="D175" s="75">
        <v>44276</v>
      </c>
      <c r="E175" s="75">
        <v>44187</v>
      </c>
      <c r="F175" s="75">
        <v>44282</v>
      </c>
      <c r="G175" s="75">
        <v>44283</v>
      </c>
      <c r="H175" s="75">
        <v>44285</v>
      </c>
      <c r="I175" s="75">
        <v>44286</v>
      </c>
    </row>
    <row r="176" spans="1:10" ht="27.75" customHeight="1" hidden="1">
      <c r="A176" s="159" t="s">
        <v>276</v>
      </c>
      <c r="B176" s="160" t="s">
        <v>432</v>
      </c>
      <c r="C176" s="75">
        <v>44281</v>
      </c>
      <c r="D176" s="75">
        <v>44283</v>
      </c>
      <c r="E176" s="75">
        <v>44194</v>
      </c>
      <c r="F176" s="75">
        <v>44289</v>
      </c>
      <c r="G176" s="75">
        <v>44290</v>
      </c>
      <c r="H176" s="75">
        <v>44292</v>
      </c>
      <c r="I176" s="75">
        <v>44293</v>
      </c>
      <c r="J176" s="5" t="s">
        <v>434</v>
      </c>
    </row>
    <row r="177" spans="1:10" ht="27.75" customHeight="1" hidden="1">
      <c r="A177" s="159" t="s">
        <v>394</v>
      </c>
      <c r="B177" s="160" t="s">
        <v>404</v>
      </c>
      <c r="C177" s="75">
        <v>44288</v>
      </c>
      <c r="D177" s="75">
        <v>44290</v>
      </c>
      <c r="E177" s="75">
        <v>44201</v>
      </c>
      <c r="F177" s="75">
        <v>44296</v>
      </c>
      <c r="G177" s="75">
        <v>44297</v>
      </c>
      <c r="H177" s="75">
        <v>44299</v>
      </c>
      <c r="I177" s="75">
        <v>44300</v>
      </c>
      <c r="J177" s="5" t="s">
        <v>434</v>
      </c>
    </row>
    <row r="178" spans="1:9" ht="27.75" customHeight="1" hidden="1">
      <c r="A178" s="118" t="s">
        <v>135</v>
      </c>
      <c r="B178" s="119" t="s">
        <v>431</v>
      </c>
      <c r="C178" s="75">
        <v>44295</v>
      </c>
      <c r="D178" s="75">
        <v>44297</v>
      </c>
      <c r="E178" s="75">
        <v>44208</v>
      </c>
      <c r="F178" s="75">
        <v>44303</v>
      </c>
      <c r="G178" s="75">
        <v>44304</v>
      </c>
      <c r="H178" s="75">
        <v>44306</v>
      </c>
      <c r="I178" s="75">
        <v>44307</v>
      </c>
    </row>
    <row r="179" spans="1:9" ht="27.75" customHeight="1" hidden="1">
      <c r="A179" s="159" t="s">
        <v>276</v>
      </c>
      <c r="B179" s="160" t="s">
        <v>433</v>
      </c>
      <c r="C179" s="75">
        <v>44302</v>
      </c>
      <c r="D179" s="75">
        <v>44304</v>
      </c>
      <c r="E179" s="75">
        <v>44215</v>
      </c>
      <c r="F179" s="75">
        <v>44310</v>
      </c>
      <c r="G179" s="75">
        <v>44311</v>
      </c>
      <c r="H179" s="75">
        <v>44313</v>
      </c>
      <c r="I179" s="75">
        <v>44314</v>
      </c>
    </row>
    <row r="180" spans="1:9" ht="27.75" customHeight="1" hidden="1">
      <c r="A180" s="159" t="s">
        <v>394</v>
      </c>
      <c r="B180" s="160" t="s">
        <v>418</v>
      </c>
      <c r="C180" s="75">
        <v>44309</v>
      </c>
      <c r="D180" s="75">
        <v>44311</v>
      </c>
      <c r="E180" s="75">
        <v>44222</v>
      </c>
      <c r="F180" s="75">
        <v>44317</v>
      </c>
      <c r="G180" s="75">
        <v>44318</v>
      </c>
      <c r="H180" s="75">
        <v>44320</v>
      </c>
      <c r="I180" s="75">
        <v>44321</v>
      </c>
    </row>
    <row r="181" spans="1:9" ht="27.75" customHeight="1" hidden="1">
      <c r="A181" s="159" t="s">
        <v>450</v>
      </c>
      <c r="B181" s="160" t="s">
        <v>439</v>
      </c>
      <c r="C181" s="75">
        <v>44316</v>
      </c>
      <c r="D181" s="75">
        <v>44318</v>
      </c>
      <c r="E181" s="75">
        <v>44229</v>
      </c>
      <c r="F181" s="75">
        <v>44324</v>
      </c>
      <c r="G181" s="75">
        <v>44325</v>
      </c>
      <c r="H181" s="75">
        <v>44327</v>
      </c>
      <c r="I181" s="75">
        <v>44328</v>
      </c>
    </row>
    <row r="182" spans="1:9" ht="27.75" customHeight="1" hidden="1">
      <c r="A182" s="118" t="s">
        <v>135</v>
      </c>
      <c r="B182" s="119" t="s">
        <v>440</v>
      </c>
      <c r="C182" s="75">
        <v>44323</v>
      </c>
      <c r="D182" s="75">
        <v>44325</v>
      </c>
      <c r="E182" s="75">
        <v>44236</v>
      </c>
      <c r="F182" s="75">
        <v>44331</v>
      </c>
      <c r="G182" s="75">
        <v>44332</v>
      </c>
      <c r="H182" s="75">
        <v>44334</v>
      </c>
      <c r="I182" s="75">
        <v>44335</v>
      </c>
    </row>
    <row r="183" spans="1:9" ht="27.75" customHeight="1" hidden="1">
      <c r="A183" s="159" t="s">
        <v>394</v>
      </c>
      <c r="B183" s="160" t="s">
        <v>421</v>
      </c>
      <c r="C183" s="75">
        <v>44330</v>
      </c>
      <c r="D183" s="75">
        <v>44332</v>
      </c>
      <c r="E183" s="75">
        <v>44243</v>
      </c>
      <c r="F183" s="75">
        <v>44338</v>
      </c>
      <c r="G183" s="75">
        <v>44339</v>
      </c>
      <c r="H183" s="75">
        <v>44341</v>
      </c>
      <c r="I183" s="75">
        <v>44342</v>
      </c>
    </row>
    <row r="184" spans="1:9" ht="27.75" customHeight="1" hidden="1">
      <c r="A184" s="159" t="s">
        <v>455</v>
      </c>
      <c r="B184" s="160" t="s">
        <v>456</v>
      </c>
      <c r="C184" s="75">
        <v>44337</v>
      </c>
      <c r="D184" s="75">
        <v>44339</v>
      </c>
      <c r="E184" s="75">
        <v>44250</v>
      </c>
      <c r="F184" s="75">
        <v>44345</v>
      </c>
      <c r="G184" s="75">
        <v>44346</v>
      </c>
      <c r="H184" s="75">
        <v>44348</v>
      </c>
      <c r="I184" s="75">
        <v>44349</v>
      </c>
    </row>
    <row r="185" spans="1:9" ht="27.75" customHeight="1" hidden="1">
      <c r="A185" s="159" t="s">
        <v>135</v>
      </c>
      <c r="B185" s="160" t="s">
        <v>441</v>
      </c>
      <c r="C185" s="75">
        <v>44344</v>
      </c>
      <c r="D185" s="75">
        <v>44346</v>
      </c>
      <c r="E185" s="75">
        <v>44257</v>
      </c>
      <c r="F185" s="75">
        <v>44352</v>
      </c>
      <c r="G185" s="75">
        <v>44353</v>
      </c>
      <c r="H185" s="75">
        <v>44355</v>
      </c>
      <c r="I185" s="75">
        <v>44356</v>
      </c>
    </row>
    <row r="186" spans="1:9" ht="27.75" customHeight="1" hidden="1">
      <c r="A186" s="118" t="s">
        <v>394</v>
      </c>
      <c r="B186" s="119" t="s">
        <v>422</v>
      </c>
      <c r="C186" s="75">
        <v>44351</v>
      </c>
      <c r="D186" s="75">
        <v>44353</v>
      </c>
      <c r="E186" s="75">
        <v>44264</v>
      </c>
      <c r="F186" s="75">
        <v>44359</v>
      </c>
      <c r="G186" s="75">
        <v>44360</v>
      </c>
      <c r="H186" s="75">
        <v>44362</v>
      </c>
      <c r="I186" s="75">
        <v>44363</v>
      </c>
    </row>
    <row r="187" spans="1:9" ht="27.75" customHeight="1" hidden="1">
      <c r="A187" s="159" t="s">
        <v>455</v>
      </c>
      <c r="B187" s="160" t="s">
        <v>442</v>
      </c>
      <c r="C187" s="75">
        <v>44358</v>
      </c>
      <c r="D187" s="75">
        <v>44360</v>
      </c>
      <c r="E187" s="75">
        <v>44271</v>
      </c>
      <c r="F187" s="75">
        <v>44366</v>
      </c>
      <c r="G187" s="75">
        <v>44367</v>
      </c>
      <c r="H187" s="75">
        <v>44369</v>
      </c>
      <c r="I187" s="75">
        <v>44370</v>
      </c>
    </row>
    <row r="188" spans="1:9" ht="27.75" customHeight="1" hidden="1">
      <c r="A188" s="159" t="s">
        <v>135</v>
      </c>
      <c r="B188" s="160" t="s">
        <v>443</v>
      </c>
      <c r="C188" s="75">
        <v>44365</v>
      </c>
      <c r="D188" s="75">
        <v>44367</v>
      </c>
      <c r="E188" s="75">
        <v>44278</v>
      </c>
      <c r="F188" s="75">
        <v>44373</v>
      </c>
      <c r="G188" s="75">
        <v>44374</v>
      </c>
      <c r="H188" s="75">
        <v>44376</v>
      </c>
      <c r="I188" s="75">
        <v>44377</v>
      </c>
    </row>
    <row r="189" spans="1:9" ht="27.75" customHeight="1" hidden="1">
      <c r="A189" s="118" t="s">
        <v>394</v>
      </c>
      <c r="B189" s="119" t="s">
        <v>436</v>
      </c>
      <c r="C189" s="75">
        <v>44372</v>
      </c>
      <c r="D189" s="75"/>
      <c r="E189" s="75"/>
      <c r="F189" s="75"/>
      <c r="G189" s="75"/>
      <c r="H189" s="75"/>
      <c r="I189" s="75"/>
    </row>
    <row r="190" spans="1:9" ht="27.75" customHeight="1" hidden="1">
      <c r="A190" s="159" t="s">
        <v>472</v>
      </c>
      <c r="B190" s="160" t="s">
        <v>457</v>
      </c>
      <c r="C190" s="75">
        <v>44379</v>
      </c>
      <c r="D190" s="75">
        <v>44381</v>
      </c>
      <c r="E190" s="75">
        <v>44292</v>
      </c>
      <c r="F190" s="75">
        <v>44387</v>
      </c>
      <c r="G190" s="75">
        <v>44388</v>
      </c>
      <c r="H190" s="75">
        <v>44390</v>
      </c>
      <c r="I190" s="75">
        <v>44391</v>
      </c>
    </row>
    <row r="191" spans="1:9" ht="27.75" customHeight="1" hidden="1">
      <c r="A191" s="159" t="s">
        <v>135</v>
      </c>
      <c r="B191" s="160" t="s">
        <v>458</v>
      </c>
      <c r="C191" s="75">
        <v>44386</v>
      </c>
      <c r="D191" s="75">
        <v>44388</v>
      </c>
      <c r="E191" s="75">
        <v>44299</v>
      </c>
      <c r="F191" s="75">
        <v>44394</v>
      </c>
      <c r="G191" s="75">
        <v>44395</v>
      </c>
      <c r="H191" s="75">
        <v>44397</v>
      </c>
      <c r="I191" s="75">
        <v>44398</v>
      </c>
    </row>
    <row r="192" spans="1:9" ht="27.75" customHeight="1" hidden="1">
      <c r="A192" s="118" t="s">
        <v>61</v>
      </c>
      <c r="B192" s="119" t="s">
        <v>438</v>
      </c>
      <c r="C192" s="75">
        <v>44393</v>
      </c>
      <c r="D192" s="75"/>
      <c r="E192" s="75"/>
      <c r="F192" s="75"/>
      <c r="G192" s="75"/>
      <c r="H192" s="75"/>
      <c r="I192" s="75"/>
    </row>
    <row r="193" spans="1:9" ht="27.75" customHeight="1" hidden="1">
      <c r="A193" s="159" t="s">
        <v>472</v>
      </c>
      <c r="B193" s="160" t="s">
        <v>459</v>
      </c>
      <c r="C193" s="75">
        <v>44400</v>
      </c>
      <c r="D193" s="261" t="s">
        <v>392</v>
      </c>
      <c r="E193" s="226"/>
      <c r="F193" s="226"/>
      <c r="G193" s="226"/>
      <c r="H193" s="226"/>
      <c r="I193" s="262"/>
    </row>
    <row r="194" spans="1:9" ht="27.75" customHeight="1" hidden="1">
      <c r="A194" s="159" t="s">
        <v>472</v>
      </c>
      <c r="B194" s="160" t="s">
        <v>459</v>
      </c>
      <c r="C194" s="75">
        <v>44407</v>
      </c>
      <c r="D194" s="75">
        <v>44409</v>
      </c>
      <c r="E194" s="75">
        <v>44320</v>
      </c>
      <c r="F194" s="75">
        <v>44415</v>
      </c>
      <c r="G194" s="75">
        <v>44416</v>
      </c>
      <c r="H194" s="75">
        <v>44418</v>
      </c>
      <c r="I194" s="75">
        <v>44419</v>
      </c>
    </row>
    <row r="195" spans="1:9" ht="27.75" customHeight="1" hidden="1">
      <c r="A195" s="159" t="s">
        <v>135</v>
      </c>
      <c r="B195" s="160" t="s">
        <v>473</v>
      </c>
      <c r="C195" s="75">
        <v>44414</v>
      </c>
      <c r="D195" s="75">
        <v>44416</v>
      </c>
      <c r="E195" s="75">
        <v>44327</v>
      </c>
      <c r="F195" s="75">
        <v>44422</v>
      </c>
      <c r="G195" s="75">
        <v>44423</v>
      </c>
      <c r="H195" s="75">
        <v>44425</v>
      </c>
      <c r="I195" s="75">
        <v>44426</v>
      </c>
    </row>
    <row r="196" spans="1:9" ht="27.75" customHeight="1" hidden="1">
      <c r="A196" s="118" t="s">
        <v>480</v>
      </c>
      <c r="B196" s="119" t="s">
        <v>438</v>
      </c>
      <c r="C196" s="75">
        <v>44421</v>
      </c>
      <c r="D196" s="75">
        <v>44423</v>
      </c>
      <c r="E196" s="75">
        <v>44334</v>
      </c>
      <c r="F196" s="75">
        <v>44429</v>
      </c>
      <c r="G196" s="75">
        <v>44430</v>
      </c>
      <c r="H196" s="75">
        <v>44432</v>
      </c>
      <c r="I196" s="75">
        <v>44433</v>
      </c>
    </row>
    <row r="197" spans="1:9" ht="27.75" customHeight="1" hidden="1">
      <c r="A197" s="159" t="s">
        <v>472</v>
      </c>
      <c r="B197" s="160" t="s">
        <v>474</v>
      </c>
      <c r="C197" s="75">
        <v>44428</v>
      </c>
      <c r="D197" s="75">
        <v>44430</v>
      </c>
      <c r="E197" s="75">
        <v>44341</v>
      </c>
      <c r="F197" s="75">
        <v>44436</v>
      </c>
      <c r="G197" s="75">
        <v>44437</v>
      </c>
      <c r="H197" s="75">
        <v>44439</v>
      </c>
      <c r="I197" s="75">
        <v>44440</v>
      </c>
    </row>
    <row r="198" spans="1:9" ht="27.75" customHeight="1" hidden="1">
      <c r="A198" s="159" t="s">
        <v>135</v>
      </c>
      <c r="B198" s="160" t="s">
        <v>475</v>
      </c>
      <c r="C198" s="75">
        <v>44435</v>
      </c>
      <c r="D198" s="75">
        <v>44437</v>
      </c>
      <c r="E198" s="75">
        <v>44348</v>
      </c>
      <c r="F198" s="75">
        <v>44443</v>
      </c>
      <c r="G198" s="75">
        <v>44444</v>
      </c>
      <c r="H198" s="75">
        <v>44446</v>
      </c>
      <c r="I198" s="75">
        <v>44447</v>
      </c>
    </row>
    <row r="199" spans="1:9" ht="27.75" customHeight="1" hidden="1">
      <c r="A199" s="159" t="s">
        <v>480</v>
      </c>
      <c r="B199" s="160" t="s">
        <v>447</v>
      </c>
      <c r="C199" s="75">
        <v>44442</v>
      </c>
      <c r="D199" s="75">
        <v>44444</v>
      </c>
      <c r="E199" s="75">
        <v>44355</v>
      </c>
      <c r="F199" s="75">
        <v>44450</v>
      </c>
      <c r="G199" s="75">
        <v>44451</v>
      </c>
      <c r="H199" s="75">
        <v>44453</v>
      </c>
      <c r="I199" s="75">
        <v>44454</v>
      </c>
    </row>
    <row r="200" spans="1:9" ht="27.75" customHeight="1" hidden="1">
      <c r="A200" s="159" t="s">
        <v>479</v>
      </c>
      <c r="B200" s="160" t="s">
        <v>481</v>
      </c>
      <c r="C200" s="75">
        <v>44449</v>
      </c>
      <c r="D200" s="261" t="s">
        <v>486</v>
      </c>
      <c r="E200" s="226"/>
      <c r="F200" s="226"/>
      <c r="G200" s="226"/>
      <c r="H200" s="226"/>
      <c r="I200" s="262"/>
    </row>
    <row r="201" spans="1:9" ht="27.75" customHeight="1" hidden="1">
      <c r="A201" s="159" t="s">
        <v>472</v>
      </c>
      <c r="B201" s="160" t="s">
        <v>482</v>
      </c>
      <c r="C201" s="75">
        <v>44456</v>
      </c>
      <c r="D201" s="75">
        <v>44458</v>
      </c>
      <c r="E201" s="75">
        <v>44369</v>
      </c>
      <c r="F201" s="75">
        <v>44464</v>
      </c>
      <c r="G201" s="75">
        <v>44465</v>
      </c>
      <c r="H201" s="75">
        <v>44467</v>
      </c>
      <c r="I201" s="75">
        <v>44468</v>
      </c>
    </row>
    <row r="202" spans="1:9" ht="27.75" customHeight="1" hidden="1">
      <c r="A202" s="114" t="s">
        <v>480</v>
      </c>
      <c r="B202" s="114" t="s">
        <v>448</v>
      </c>
      <c r="C202" s="75">
        <v>44463</v>
      </c>
      <c r="D202" s="75">
        <v>44465</v>
      </c>
      <c r="E202" s="75">
        <v>44376</v>
      </c>
      <c r="F202" s="75">
        <v>44471</v>
      </c>
      <c r="G202" s="75">
        <v>44472</v>
      </c>
      <c r="H202" s="75">
        <v>44474</v>
      </c>
      <c r="I202" s="75">
        <v>44475</v>
      </c>
    </row>
    <row r="203" spans="1:9" ht="27.75" customHeight="1" hidden="1">
      <c r="A203" s="114" t="s">
        <v>119</v>
      </c>
      <c r="B203" s="114" t="s">
        <v>483</v>
      </c>
      <c r="C203" s="75">
        <v>44470</v>
      </c>
      <c r="D203" s="75">
        <v>44472</v>
      </c>
      <c r="E203" s="75">
        <v>44383</v>
      </c>
      <c r="F203" s="75">
        <v>44478</v>
      </c>
      <c r="G203" s="75">
        <v>44479</v>
      </c>
      <c r="H203" s="75">
        <v>44481</v>
      </c>
      <c r="I203" s="75">
        <v>44482</v>
      </c>
    </row>
    <row r="204" spans="1:9" ht="27.75" customHeight="1" hidden="1">
      <c r="A204" s="114" t="s">
        <v>472</v>
      </c>
      <c r="B204" s="114" t="s">
        <v>484</v>
      </c>
      <c r="C204" s="75">
        <v>44477</v>
      </c>
      <c r="D204" s="261" t="s">
        <v>491</v>
      </c>
      <c r="E204" s="226"/>
      <c r="F204" s="226"/>
      <c r="G204" s="226"/>
      <c r="H204" s="226"/>
      <c r="I204" s="262"/>
    </row>
    <row r="205" spans="1:9" ht="27.75" customHeight="1" hidden="1">
      <c r="A205" s="114" t="s">
        <v>480</v>
      </c>
      <c r="B205" s="114" t="s">
        <v>449</v>
      </c>
      <c r="C205" s="75">
        <v>44484</v>
      </c>
      <c r="D205" s="75">
        <v>44486</v>
      </c>
      <c r="E205" s="75">
        <v>44397</v>
      </c>
      <c r="F205" s="75">
        <v>44492</v>
      </c>
      <c r="G205" s="75">
        <v>44493</v>
      </c>
      <c r="H205" s="75">
        <v>44495</v>
      </c>
      <c r="I205" s="75">
        <v>44496</v>
      </c>
    </row>
    <row r="206" spans="1:9" ht="27.75" customHeight="1" hidden="1">
      <c r="A206" s="165" t="s">
        <v>450</v>
      </c>
      <c r="B206" s="165" t="s">
        <v>501</v>
      </c>
      <c r="C206" s="166">
        <v>44491</v>
      </c>
      <c r="D206" s="166">
        <v>44493</v>
      </c>
      <c r="E206" s="75">
        <v>44404</v>
      </c>
      <c r="F206" s="75"/>
      <c r="G206" s="75"/>
      <c r="H206" s="75"/>
      <c r="I206" s="75"/>
    </row>
    <row r="207" spans="1:9" ht="27.75" customHeight="1" hidden="1">
      <c r="A207" s="114" t="s">
        <v>472</v>
      </c>
      <c r="B207" s="114" t="s">
        <v>485</v>
      </c>
      <c r="C207" s="75">
        <v>44498</v>
      </c>
      <c r="D207" s="261" t="s">
        <v>491</v>
      </c>
      <c r="E207" s="226"/>
      <c r="F207" s="226"/>
      <c r="G207" s="226"/>
      <c r="H207" s="226"/>
      <c r="I207" s="262"/>
    </row>
    <row r="208" spans="1:9" ht="27.75" customHeight="1" hidden="1">
      <c r="A208" s="114" t="s">
        <v>480</v>
      </c>
      <c r="B208" s="114" t="s">
        <v>468</v>
      </c>
      <c r="C208" s="75">
        <v>44505</v>
      </c>
      <c r="D208" s="75">
        <v>44507</v>
      </c>
      <c r="E208" s="75">
        <v>44418</v>
      </c>
      <c r="F208" s="75">
        <v>44513</v>
      </c>
      <c r="G208" s="75">
        <v>44514</v>
      </c>
      <c r="H208" s="75">
        <v>44516</v>
      </c>
      <c r="I208" s="75">
        <v>44517</v>
      </c>
    </row>
    <row r="209" spans="1:9" ht="27.75" customHeight="1" hidden="1">
      <c r="A209" s="114" t="s">
        <v>503</v>
      </c>
      <c r="B209" s="114" t="s">
        <v>502</v>
      </c>
      <c r="C209" s="75">
        <v>44512</v>
      </c>
      <c r="D209" s="75">
        <v>44514</v>
      </c>
      <c r="E209" s="75">
        <v>44425</v>
      </c>
      <c r="F209" s="75">
        <v>44520</v>
      </c>
      <c r="G209" s="75">
        <v>44521</v>
      </c>
      <c r="H209" s="75">
        <v>44523</v>
      </c>
      <c r="I209" s="75">
        <v>44524</v>
      </c>
    </row>
    <row r="210" spans="1:9" ht="27.75" customHeight="1" hidden="1">
      <c r="A210" s="114" t="s">
        <v>472</v>
      </c>
      <c r="B210" s="114" t="s">
        <v>498</v>
      </c>
      <c r="C210" s="75">
        <v>44519</v>
      </c>
      <c r="D210" s="75">
        <v>44521</v>
      </c>
      <c r="E210" s="75">
        <v>44432</v>
      </c>
      <c r="F210" s="75">
        <v>44527</v>
      </c>
      <c r="G210" s="75">
        <v>44528</v>
      </c>
      <c r="H210" s="75">
        <v>44530</v>
      </c>
      <c r="I210" s="75">
        <v>44531</v>
      </c>
    </row>
    <row r="211" spans="1:9" ht="27.75" customHeight="1" hidden="1">
      <c r="A211" s="114" t="s">
        <v>480</v>
      </c>
      <c r="B211" s="114" t="s">
        <v>469</v>
      </c>
      <c r="C211" s="75">
        <v>44526</v>
      </c>
      <c r="D211" s="75">
        <v>44528</v>
      </c>
      <c r="E211" s="75">
        <v>44439</v>
      </c>
      <c r="F211" s="75">
        <v>44534</v>
      </c>
      <c r="G211" s="75">
        <v>44535</v>
      </c>
      <c r="H211" s="75">
        <v>44537</v>
      </c>
      <c r="I211" s="75">
        <v>44538</v>
      </c>
    </row>
    <row r="212" spans="1:9" ht="27.75" customHeight="1" hidden="1">
      <c r="A212" s="114" t="s">
        <v>135</v>
      </c>
      <c r="B212" s="114" t="s">
        <v>499</v>
      </c>
      <c r="C212" s="75">
        <v>44533</v>
      </c>
      <c r="D212" s="75">
        <v>44535</v>
      </c>
      <c r="E212" s="75">
        <v>44446</v>
      </c>
      <c r="F212" s="75">
        <v>44541</v>
      </c>
      <c r="G212" s="75">
        <v>44542</v>
      </c>
      <c r="H212" s="75">
        <v>44544</v>
      </c>
      <c r="I212" s="75">
        <v>44545</v>
      </c>
    </row>
    <row r="213" spans="1:9" ht="27.75" customHeight="1" hidden="1">
      <c r="A213" s="114" t="s">
        <v>472</v>
      </c>
      <c r="B213" s="114" t="s">
        <v>506</v>
      </c>
      <c r="C213" s="75">
        <v>44540</v>
      </c>
      <c r="D213" s="75">
        <v>44542</v>
      </c>
      <c r="E213" s="75">
        <v>44453</v>
      </c>
      <c r="F213" s="75">
        <v>44548</v>
      </c>
      <c r="G213" s="75">
        <v>44549</v>
      </c>
      <c r="H213" s="75">
        <v>44551</v>
      </c>
      <c r="I213" s="75">
        <v>44552</v>
      </c>
    </row>
    <row r="214" spans="1:9" ht="27.75" customHeight="1" hidden="1">
      <c r="A214" s="114" t="s">
        <v>480</v>
      </c>
      <c r="B214" s="114" t="s">
        <v>476</v>
      </c>
      <c r="C214" s="75">
        <v>44547</v>
      </c>
      <c r="D214" s="75">
        <v>44549</v>
      </c>
      <c r="E214" s="75">
        <v>44460</v>
      </c>
      <c r="F214" s="75">
        <v>44555</v>
      </c>
      <c r="G214" s="75">
        <v>44556</v>
      </c>
      <c r="H214" s="75">
        <v>44558</v>
      </c>
      <c r="I214" s="75">
        <v>44559</v>
      </c>
    </row>
    <row r="215" spans="1:9" ht="27.75" customHeight="1" hidden="1">
      <c r="A215" s="114" t="s">
        <v>135</v>
      </c>
      <c r="B215" s="114" t="s">
        <v>507</v>
      </c>
      <c r="C215" s="75">
        <v>44554</v>
      </c>
      <c r="D215" s="75">
        <v>44556</v>
      </c>
      <c r="E215" s="75">
        <v>44467</v>
      </c>
      <c r="F215" s="75">
        <v>44562</v>
      </c>
      <c r="G215" s="75">
        <v>44563</v>
      </c>
      <c r="H215" s="75">
        <v>44565</v>
      </c>
      <c r="I215" s="75">
        <v>44566</v>
      </c>
    </row>
    <row r="216" spans="1:9" ht="27.75" customHeight="1" hidden="1">
      <c r="A216" s="114" t="s">
        <v>472</v>
      </c>
      <c r="B216" s="114" t="s">
        <v>516</v>
      </c>
      <c r="C216" s="75">
        <v>44561</v>
      </c>
      <c r="D216" s="75">
        <v>44563</v>
      </c>
      <c r="E216" s="75">
        <v>44474</v>
      </c>
      <c r="F216" s="75">
        <v>44569</v>
      </c>
      <c r="G216" s="75">
        <v>44570</v>
      </c>
      <c r="H216" s="75">
        <v>44572</v>
      </c>
      <c r="I216" s="75">
        <v>44573</v>
      </c>
    </row>
    <row r="217" spans="1:9" ht="27.75" customHeight="1" hidden="1">
      <c r="A217" s="114" t="s">
        <v>480</v>
      </c>
      <c r="B217" s="114" t="s">
        <v>477</v>
      </c>
      <c r="C217" s="75">
        <v>44568</v>
      </c>
      <c r="D217" s="75">
        <v>44570</v>
      </c>
      <c r="E217" s="75">
        <v>44481</v>
      </c>
      <c r="F217" s="75">
        <v>44576</v>
      </c>
      <c r="G217" s="75">
        <v>44577</v>
      </c>
      <c r="H217" s="75">
        <v>44579</v>
      </c>
      <c r="I217" s="75">
        <v>44580</v>
      </c>
    </row>
    <row r="218" spans="1:9" ht="27.75" customHeight="1" hidden="1">
      <c r="A218" s="114" t="s">
        <v>135</v>
      </c>
      <c r="B218" s="114" t="s">
        <v>517</v>
      </c>
      <c r="C218" s="75">
        <v>44575</v>
      </c>
      <c r="D218" s="75">
        <v>44577</v>
      </c>
      <c r="E218" s="75">
        <v>44488</v>
      </c>
      <c r="F218" s="75">
        <v>44583</v>
      </c>
      <c r="G218" s="75">
        <v>44584</v>
      </c>
      <c r="H218" s="75">
        <v>44586</v>
      </c>
      <c r="I218" s="75">
        <v>44587</v>
      </c>
    </row>
    <row r="219" spans="1:9" ht="27.75" customHeight="1" hidden="1">
      <c r="A219" s="114" t="s">
        <v>472</v>
      </c>
      <c r="B219" s="114" t="s">
        <v>518</v>
      </c>
      <c r="C219" s="75">
        <v>44582</v>
      </c>
      <c r="D219" s="75">
        <v>44584</v>
      </c>
      <c r="E219" s="75">
        <v>44495</v>
      </c>
      <c r="F219" s="75">
        <v>44590</v>
      </c>
      <c r="G219" s="75">
        <v>44591</v>
      </c>
      <c r="H219" s="75">
        <v>44593</v>
      </c>
      <c r="I219" s="75">
        <v>44594</v>
      </c>
    </row>
    <row r="220" spans="1:9" ht="27.75" customHeight="1" hidden="1">
      <c r="A220" s="114" t="s">
        <v>480</v>
      </c>
      <c r="B220" s="114" t="s">
        <v>511</v>
      </c>
      <c r="C220" s="75">
        <v>44589</v>
      </c>
      <c r="D220" s="75">
        <v>44591</v>
      </c>
      <c r="E220" s="75">
        <v>44502</v>
      </c>
      <c r="F220" s="75">
        <v>44597</v>
      </c>
      <c r="G220" s="75">
        <v>44598</v>
      </c>
      <c r="H220" s="75">
        <v>44600</v>
      </c>
      <c r="I220" s="75">
        <v>44601</v>
      </c>
    </row>
    <row r="221" spans="1:9" ht="27.75" customHeight="1" hidden="1">
      <c r="A221" s="114" t="s">
        <v>378</v>
      </c>
      <c r="B221" s="114" t="s">
        <v>528</v>
      </c>
      <c r="C221" s="75">
        <v>44596</v>
      </c>
      <c r="D221" s="75">
        <v>44598</v>
      </c>
      <c r="E221" s="75">
        <v>44509</v>
      </c>
      <c r="F221" s="75">
        <v>44604</v>
      </c>
      <c r="G221" s="75">
        <v>44605</v>
      </c>
      <c r="H221" s="75">
        <v>44607</v>
      </c>
      <c r="I221" s="75">
        <v>44608</v>
      </c>
    </row>
    <row r="222" spans="1:9" ht="27.75" customHeight="1" hidden="1">
      <c r="A222" s="114" t="s">
        <v>119</v>
      </c>
      <c r="B222" s="114" t="s">
        <v>529</v>
      </c>
      <c r="C222" s="75">
        <v>44603</v>
      </c>
      <c r="D222" s="75">
        <v>44605</v>
      </c>
      <c r="E222" s="75">
        <v>44516</v>
      </c>
      <c r="F222" s="75">
        <v>44611</v>
      </c>
      <c r="G222" s="75">
        <v>44612</v>
      </c>
      <c r="H222" s="75">
        <v>44614</v>
      </c>
      <c r="I222" s="75">
        <v>44615</v>
      </c>
    </row>
    <row r="223" spans="1:9" ht="27.75" customHeight="1" hidden="1">
      <c r="A223" s="114" t="s">
        <v>480</v>
      </c>
      <c r="B223" s="114" t="s">
        <v>512</v>
      </c>
      <c r="C223" s="75">
        <v>44610</v>
      </c>
      <c r="D223" s="75">
        <v>44612</v>
      </c>
      <c r="E223" s="75">
        <v>44523</v>
      </c>
      <c r="F223" s="75">
        <v>44618</v>
      </c>
      <c r="G223" s="75">
        <v>44619</v>
      </c>
      <c r="H223" s="75">
        <v>44621</v>
      </c>
      <c r="I223" s="75">
        <v>44622</v>
      </c>
    </row>
    <row r="224" spans="1:9" ht="27.75" customHeight="1" hidden="1">
      <c r="A224" s="114" t="str">
        <f>A221</f>
        <v>LEO PERDANA</v>
      </c>
      <c r="B224" s="114" t="s">
        <v>530</v>
      </c>
      <c r="C224" s="75">
        <v>44617</v>
      </c>
      <c r="D224" s="75">
        <v>44619</v>
      </c>
      <c r="E224" s="75">
        <v>44530</v>
      </c>
      <c r="F224" s="75">
        <v>44625</v>
      </c>
      <c r="G224" s="75">
        <v>44626</v>
      </c>
      <c r="H224" s="75">
        <v>44628</v>
      </c>
      <c r="I224" s="75">
        <v>44629</v>
      </c>
    </row>
    <row r="225" spans="1:9" ht="27.75" customHeight="1" hidden="1">
      <c r="A225" s="114" t="s">
        <v>546</v>
      </c>
      <c r="B225" s="114" t="s">
        <v>531</v>
      </c>
      <c r="C225" s="75">
        <v>44624</v>
      </c>
      <c r="D225" s="75">
        <v>44626</v>
      </c>
      <c r="E225" s="75">
        <v>44537</v>
      </c>
      <c r="F225" s="75">
        <v>44632</v>
      </c>
      <c r="G225" s="75">
        <v>44633</v>
      </c>
      <c r="H225" s="75">
        <v>44635</v>
      </c>
      <c r="I225" s="75">
        <v>44636</v>
      </c>
    </row>
    <row r="226" spans="1:9" ht="27.75" customHeight="1" hidden="1">
      <c r="A226" s="114" t="s">
        <v>547</v>
      </c>
      <c r="B226" s="114" t="s">
        <v>513</v>
      </c>
      <c r="C226" s="75">
        <v>44631</v>
      </c>
      <c r="D226" s="75">
        <v>44633</v>
      </c>
      <c r="E226" s="75">
        <v>44544</v>
      </c>
      <c r="F226" s="75">
        <v>44639</v>
      </c>
      <c r="G226" s="75">
        <v>44640</v>
      </c>
      <c r="H226" s="75">
        <v>44642</v>
      </c>
      <c r="I226" s="75">
        <v>44643</v>
      </c>
    </row>
    <row r="227" spans="1:9" ht="27.75" customHeight="1" hidden="1">
      <c r="A227" s="114" t="s">
        <v>378</v>
      </c>
      <c r="B227" s="114" t="s">
        <v>532</v>
      </c>
      <c r="C227" s="75">
        <v>44638</v>
      </c>
      <c r="D227" s="75">
        <v>44640</v>
      </c>
      <c r="E227" s="75">
        <v>44551</v>
      </c>
      <c r="F227" s="75">
        <v>44646</v>
      </c>
      <c r="G227" s="75">
        <v>44647</v>
      </c>
      <c r="H227" s="75">
        <v>44649</v>
      </c>
      <c r="I227" s="75">
        <v>44650</v>
      </c>
    </row>
    <row r="228" spans="1:9" ht="27.75" customHeight="1" hidden="1">
      <c r="A228" s="114" t="s">
        <v>546</v>
      </c>
      <c r="B228" s="114" t="s">
        <v>548</v>
      </c>
      <c r="C228" s="75">
        <v>44645</v>
      </c>
      <c r="D228" s="75">
        <v>44647</v>
      </c>
      <c r="E228" s="75">
        <v>44558</v>
      </c>
      <c r="F228" s="75">
        <v>44653</v>
      </c>
      <c r="G228" s="75">
        <v>44654</v>
      </c>
      <c r="H228" s="75">
        <v>44656</v>
      </c>
      <c r="I228" s="75">
        <v>44657</v>
      </c>
    </row>
    <row r="229" spans="1:9" ht="27.75" customHeight="1" hidden="1">
      <c r="A229" s="114" t="s">
        <v>552</v>
      </c>
      <c r="B229" s="114" t="s">
        <v>513</v>
      </c>
      <c r="C229" s="75">
        <v>44652</v>
      </c>
      <c r="D229" s="75">
        <v>44654</v>
      </c>
      <c r="E229" s="75">
        <v>44565</v>
      </c>
      <c r="F229" s="75">
        <v>44660</v>
      </c>
      <c r="G229" s="75">
        <v>44661</v>
      </c>
      <c r="H229" s="75">
        <v>44663</v>
      </c>
      <c r="I229" s="75">
        <v>44664</v>
      </c>
    </row>
    <row r="230" spans="1:9" ht="27.75" customHeight="1" hidden="1">
      <c r="A230" s="114" t="s">
        <v>378</v>
      </c>
      <c r="B230" s="114" t="s">
        <v>549</v>
      </c>
      <c r="C230" s="75">
        <v>44659</v>
      </c>
      <c r="D230" s="75">
        <v>44661</v>
      </c>
      <c r="E230" s="75">
        <v>44572</v>
      </c>
      <c r="F230" s="75">
        <v>44667</v>
      </c>
      <c r="G230" s="75">
        <v>44668</v>
      </c>
      <c r="H230" s="75">
        <v>44670</v>
      </c>
      <c r="I230" s="75">
        <v>44671</v>
      </c>
    </row>
    <row r="231" spans="1:9" ht="27.75" customHeight="1" hidden="1">
      <c r="A231" s="114" t="s">
        <v>546</v>
      </c>
      <c r="B231" s="114" t="s">
        <v>550</v>
      </c>
      <c r="C231" s="75">
        <v>44666</v>
      </c>
      <c r="D231" s="75"/>
      <c r="E231" s="75"/>
      <c r="F231" s="75"/>
      <c r="G231" s="75"/>
      <c r="H231" s="75"/>
      <c r="I231" s="75"/>
    </row>
    <row r="232" spans="1:9" ht="27.75" customHeight="1" hidden="1">
      <c r="A232" s="150" t="s">
        <v>546</v>
      </c>
      <c r="B232" s="150" t="s">
        <v>550</v>
      </c>
      <c r="C232" s="115">
        <v>44673</v>
      </c>
      <c r="D232" s="75">
        <v>44675</v>
      </c>
      <c r="E232" s="75">
        <v>44586</v>
      </c>
      <c r="F232" s="75">
        <v>44681</v>
      </c>
      <c r="G232" s="75">
        <v>44682</v>
      </c>
      <c r="H232" s="75">
        <v>44684</v>
      </c>
      <c r="I232" s="75">
        <v>44685</v>
      </c>
    </row>
    <row r="233" spans="1:9" ht="27.75" customHeight="1" hidden="1">
      <c r="A233" s="150" t="s">
        <v>144</v>
      </c>
      <c r="B233" s="150" t="s">
        <v>537</v>
      </c>
      <c r="C233" s="115">
        <v>44680</v>
      </c>
      <c r="D233" s="75">
        <v>44682</v>
      </c>
      <c r="E233" s="75">
        <v>44593</v>
      </c>
      <c r="F233" s="75">
        <v>44688</v>
      </c>
      <c r="G233" s="75">
        <v>44689</v>
      </c>
      <c r="H233" s="75">
        <v>44691</v>
      </c>
      <c r="I233" s="75">
        <v>44692</v>
      </c>
    </row>
    <row r="234" spans="1:9" ht="27.75" customHeight="1" hidden="1">
      <c r="A234" s="150" t="s">
        <v>378</v>
      </c>
      <c r="B234" s="150" t="s">
        <v>551</v>
      </c>
      <c r="C234" s="115">
        <v>44687</v>
      </c>
      <c r="D234" s="75">
        <v>44689</v>
      </c>
      <c r="E234" s="75">
        <v>44600</v>
      </c>
      <c r="F234" s="75">
        <v>44695</v>
      </c>
      <c r="G234" s="75">
        <v>44696</v>
      </c>
      <c r="H234" s="75">
        <v>44698</v>
      </c>
      <c r="I234" s="75">
        <v>44699</v>
      </c>
    </row>
    <row r="235" spans="1:9" ht="27.75" customHeight="1" hidden="1">
      <c r="A235" s="150" t="s">
        <v>546</v>
      </c>
      <c r="B235" s="150" t="s">
        <v>570</v>
      </c>
      <c r="C235" s="115">
        <v>44694</v>
      </c>
      <c r="D235" s="75">
        <v>44696</v>
      </c>
      <c r="E235" s="75">
        <v>44607</v>
      </c>
      <c r="F235" s="75">
        <v>44702</v>
      </c>
      <c r="G235" s="75">
        <v>44703</v>
      </c>
      <c r="H235" s="75">
        <v>44705</v>
      </c>
      <c r="I235" s="75">
        <v>44706</v>
      </c>
    </row>
    <row r="236" spans="1:9" ht="27.75" customHeight="1" hidden="1">
      <c r="A236" s="150" t="s">
        <v>144</v>
      </c>
      <c r="B236" s="150" t="s">
        <v>538</v>
      </c>
      <c r="C236" s="115">
        <v>44701</v>
      </c>
      <c r="D236" s="75">
        <v>44703</v>
      </c>
      <c r="E236" s="75">
        <v>44614</v>
      </c>
      <c r="F236" s="75">
        <v>44709</v>
      </c>
      <c r="G236" s="75">
        <v>44710</v>
      </c>
      <c r="H236" s="75">
        <v>44712</v>
      </c>
      <c r="I236" s="75">
        <v>44713</v>
      </c>
    </row>
    <row r="237" spans="1:9" ht="27.75" customHeight="1" hidden="1">
      <c r="A237" s="150" t="s">
        <v>378</v>
      </c>
      <c r="B237" s="150" t="s">
        <v>571</v>
      </c>
      <c r="C237" s="115">
        <v>44708</v>
      </c>
      <c r="D237" s="75"/>
      <c r="E237" s="75"/>
      <c r="F237" s="75"/>
      <c r="G237" s="75"/>
      <c r="H237" s="75"/>
      <c r="I237" s="75"/>
    </row>
    <row r="238" spans="1:9" ht="27.75" customHeight="1" hidden="1">
      <c r="A238" s="150" t="s">
        <v>378</v>
      </c>
      <c r="B238" s="150" t="s">
        <v>571</v>
      </c>
      <c r="C238" s="115">
        <v>44715</v>
      </c>
      <c r="D238" s="75">
        <v>44717</v>
      </c>
      <c r="E238" s="75">
        <v>44628</v>
      </c>
      <c r="F238" s="75">
        <v>44723</v>
      </c>
      <c r="G238" s="75">
        <v>44724</v>
      </c>
      <c r="H238" s="75">
        <v>44726</v>
      </c>
      <c r="I238" s="75">
        <v>44727</v>
      </c>
    </row>
    <row r="239" spans="1:9" ht="27.75" customHeight="1" hidden="1">
      <c r="A239" s="150" t="s">
        <v>546</v>
      </c>
      <c r="B239" s="150" t="s">
        <v>572</v>
      </c>
      <c r="C239" s="115">
        <v>44722</v>
      </c>
      <c r="D239" s="75">
        <v>44724</v>
      </c>
      <c r="E239" s="75">
        <v>44635</v>
      </c>
      <c r="F239" s="75">
        <v>44730</v>
      </c>
      <c r="G239" s="75">
        <v>44731</v>
      </c>
      <c r="H239" s="75">
        <v>44733</v>
      </c>
      <c r="I239" s="75">
        <v>44734</v>
      </c>
    </row>
    <row r="240" spans="1:9" ht="27.75" customHeight="1" hidden="1">
      <c r="A240" s="150" t="s">
        <v>144</v>
      </c>
      <c r="B240" s="150" t="s">
        <v>539</v>
      </c>
      <c r="C240" s="115">
        <v>44729</v>
      </c>
      <c r="D240" s="75">
        <v>44731</v>
      </c>
      <c r="E240" s="75">
        <v>44642</v>
      </c>
      <c r="F240" s="75">
        <v>44737</v>
      </c>
      <c r="G240" s="75">
        <v>44738</v>
      </c>
      <c r="H240" s="75">
        <v>44740</v>
      </c>
      <c r="I240" s="75">
        <v>44741</v>
      </c>
    </row>
    <row r="241" spans="1:9" ht="27.75" customHeight="1" hidden="1">
      <c r="A241" s="150" t="s">
        <v>378</v>
      </c>
      <c r="B241" s="150" t="s">
        <v>573</v>
      </c>
      <c r="C241" s="115">
        <v>44736</v>
      </c>
      <c r="D241" s="75">
        <v>44738</v>
      </c>
      <c r="E241" s="75">
        <v>44649</v>
      </c>
      <c r="F241" s="75">
        <v>44744</v>
      </c>
      <c r="G241" s="75">
        <v>44745</v>
      </c>
      <c r="H241" s="75">
        <v>44747</v>
      </c>
      <c r="I241" s="75">
        <v>44748</v>
      </c>
    </row>
    <row r="242" spans="1:9" ht="27.75" customHeight="1" hidden="1">
      <c r="A242" s="150" t="s">
        <v>591</v>
      </c>
      <c r="B242" s="150" t="s">
        <v>581</v>
      </c>
      <c r="C242" s="115">
        <v>44743</v>
      </c>
      <c r="D242" s="75">
        <v>44745</v>
      </c>
      <c r="E242" s="75">
        <v>44656</v>
      </c>
      <c r="F242" s="75">
        <v>44751</v>
      </c>
      <c r="G242" s="75">
        <v>44752</v>
      </c>
      <c r="H242" s="75">
        <v>44754</v>
      </c>
      <c r="I242" s="75">
        <v>44755</v>
      </c>
    </row>
    <row r="243" spans="1:9" ht="27.75" customHeight="1" hidden="1">
      <c r="A243" s="181" t="s">
        <v>144</v>
      </c>
      <c r="B243" s="181" t="s">
        <v>560</v>
      </c>
      <c r="C243" s="115">
        <v>44750</v>
      </c>
      <c r="D243" s="75">
        <v>44752</v>
      </c>
      <c r="E243" s="75">
        <v>44663</v>
      </c>
      <c r="F243" s="75"/>
      <c r="G243" s="75"/>
      <c r="H243" s="75"/>
      <c r="I243" s="75"/>
    </row>
    <row r="244" spans="1:9" ht="27.75" customHeight="1" hidden="1">
      <c r="A244" s="181" t="s">
        <v>378</v>
      </c>
      <c r="B244" s="181" t="s">
        <v>582</v>
      </c>
      <c r="C244" s="115">
        <v>44757</v>
      </c>
      <c r="D244" s="75">
        <v>44759</v>
      </c>
      <c r="E244" s="75">
        <v>44670</v>
      </c>
      <c r="F244" s="75">
        <v>44765</v>
      </c>
      <c r="G244" s="75">
        <v>44766</v>
      </c>
      <c r="H244" s="75">
        <v>44768</v>
      </c>
      <c r="I244" s="75">
        <v>44769</v>
      </c>
    </row>
    <row r="245" spans="1:9" ht="27.75" customHeight="1" hidden="1">
      <c r="A245" s="184" t="s">
        <v>591</v>
      </c>
      <c r="B245" s="181" t="s">
        <v>583</v>
      </c>
      <c r="C245" s="115">
        <v>44764</v>
      </c>
      <c r="D245" s="75"/>
      <c r="E245" s="75"/>
      <c r="F245" s="75"/>
      <c r="G245" s="75"/>
      <c r="H245" s="75"/>
      <c r="I245" s="75"/>
    </row>
    <row r="246" spans="1:9" ht="27.75" customHeight="1" hidden="1">
      <c r="A246" s="181" t="s">
        <v>488</v>
      </c>
      <c r="B246" s="181" t="s">
        <v>561</v>
      </c>
      <c r="C246" s="115">
        <v>44771</v>
      </c>
      <c r="D246" s="75">
        <v>44773</v>
      </c>
      <c r="E246" s="75">
        <v>44684</v>
      </c>
      <c r="F246" s="261" t="s">
        <v>593</v>
      </c>
      <c r="G246" s="226"/>
      <c r="H246" s="226"/>
      <c r="I246" s="262"/>
    </row>
    <row r="247" spans="1:9" ht="27.75" customHeight="1" hidden="1">
      <c r="A247" s="181" t="s">
        <v>566</v>
      </c>
      <c r="B247" s="181" t="s">
        <v>603</v>
      </c>
      <c r="C247" s="113">
        <v>44855</v>
      </c>
      <c r="D247" s="187">
        <v>44857</v>
      </c>
      <c r="E247" s="113"/>
      <c r="F247" s="113">
        <v>44863</v>
      </c>
      <c r="G247" s="113">
        <v>44864</v>
      </c>
      <c r="H247" s="113">
        <v>44866</v>
      </c>
      <c r="I247" s="113">
        <v>44867</v>
      </c>
    </row>
    <row r="248" spans="1:9" ht="27.75" customHeight="1" hidden="1">
      <c r="A248" s="181" t="s">
        <v>378</v>
      </c>
      <c r="B248" s="181" t="s">
        <v>604</v>
      </c>
      <c r="C248" s="113">
        <f>C247+7</f>
        <v>44862</v>
      </c>
      <c r="D248" s="115">
        <f aca="true" t="shared" si="1" ref="D248:I248">D247+7</f>
        <v>44864</v>
      </c>
      <c r="E248" s="115">
        <f t="shared" si="1"/>
        <v>7</v>
      </c>
      <c r="F248" s="115">
        <f t="shared" si="1"/>
        <v>44870</v>
      </c>
      <c r="G248" s="115">
        <f t="shared" si="1"/>
        <v>44871</v>
      </c>
      <c r="H248" s="115">
        <f t="shared" si="1"/>
        <v>44873</v>
      </c>
      <c r="I248" s="115">
        <f t="shared" si="1"/>
        <v>44874</v>
      </c>
    </row>
    <row r="249" spans="1:9" ht="27.75" customHeight="1">
      <c r="A249" s="151" t="s">
        <v>619</v>
      </c>
      <c r="B249" s="181" t="s">
        <v>620</v>
      </c>
      <c r="C249" s="113">
        <f>C248+7</f>
        <v>44869</v>
      </c>
      <c r="D249" s="113">
        <f aca="true" t="shared" si="2" ref="D249:I250">D248+7</f>
        <v>44871</v>
      </c>
      <c r="E249" s="113">
        <f t="shared" si="2"/>
        <v>14</v>
      </c>
      <c r="F249" s="113">
        <f t="shared" si="2"/>
        <v>44877</v>
      </c>
      <c r="G249" s="113">
        <f t="shared" si="2"/>
        <v>44878</v>
      </c>
      <c r="H249" s="113">
        <f t="shared" si="2"/>
        <v>44880</v>
      </c>
      <c r="I249" s="113">
        <f t="shared" si="2"/>
        <v>44881</v>
      </c>
    </row>
    <row r="250" spans="1:9" ht="27.75" customHeight="1">
      <c r="A250" s="189" t="s">
        <v>627</v>
      </c>
      <c r="B250" s="189" t="s">
        <v>621</v>
      </c>
      <c r="C250" s="113">
        <f>C249+7</f>
        <v>44876</v>
      </c>
      <c r="D250" s="113">
        <f t="shared" si="2"/>
        <v>44878</v>
      </c>
      <c r="E250" s="113">
        <f t="shared" si="2"/>
        <v>21</v>
      </c>
      <c r="F250" s="113">
        <f t="shared" si="2"/>
        <v>44884</v>
      </c>
      <c r="G250" s="113">
        <f t="shared" si="2"/>
        <v>44885</v>
      </c>
      <c r="H250" s="113">
        <f t="shared" si="2"/>
        <v>44887</v>
      </c>
      <c r="I250" s="113">
        <f t="shared" si="2"/>
        <v>44888</v>
      </c>
    </row>
    <row r="251" spans="1:9" ht="27.75" customHeight="1">
      <c r="A251" s="181" t="s">
        <v>378</v>
      </c>
      <c r="B251" s="181" t="s">
        <v>622</v>
      </c>
      <c r="C251" s="113">
        <f>C250+7</f>
        <v>44883</v>
      </c>
      <c r="D251" s="113"/>
      <c r="E251" s="113"/>
      <c r="F251" s="113"/>
      <c r="G251" s="113"/>
      <c r="H251" s="113"/>
      <c r="I251" s="113"/>
    </row>
    <row r="252" spans="1:9" s="186" customFormat="1" ht="27.75" customHeight="1">
      <c r="A252" s="181" t="s">
        <v>378</v>
      </c>
      <c r="B252" s="181" t="s">
        <v>622</v>
      </c>
      <c r="C252" s="113">
        <v>44890</v>
      </c>
      <c r="D252" s="113">
        <v>44892</v>
      </c>
      <c r="E252" s="113">
        <v>35</v>
      </c>
      <c r="F252" s="113">
        <v>44898</v>
      </c>
      <c r="G252" s="113">
        <v>44899</v>
      </c>
      <c r="H252" s="113">
        <v>44901</v>
      </c>
      <c r="I252" s="113">
        <v>44902</v>
      </c>
    </row>
    <row r="253" spans="1:9" ht="27.75" customHeight="1">
      <c r="A253" s="181" t="s">
        <v>535</v>
      </c>
      <c r="B253" s="181" t="s">
        <v>629</v>
      </c>
      <c r="C253" s="113">
        <v>44897</v>
      </c>
      <c r="D253" s="113">
        <v>44899</v>
      </c>
      <c r="E253" s="113">
        <v>42</v>
      </c>
      <c r="F253" s="113">
        <v>44905</v>
      </c>
      <c r="G253" s="113">
        <v>44906</v>
      </c>
      <c r="H253" s="113">
        <v>44908</v>
      </c>
      <c r="I253" s="113">
        <v>44909</v>
      </c>
    </row>
    <row r="254" spans="1:9" ht="27.75" customHeight="1">
      <c r="A254" s="181" t="s">
        <v>627</v>
      </c>
      <c r="B254" s="181" t="s">
        <v>623</v>
      </c>
      <c r="C254" s="113">
        <v>44904</v>
      </c>
      <c r="D254" s="113">
        <v>44906</v>
      </c>
      <c r="E254" s="113">
        <v>49</v>
      </c>
      <c r="F254" s="113">
        <v>44912</v>
      </c>
      <c r="G254" s="113">
        <v>44913</v>
      </c>
      <c r="H254" s="113">
        <v>44915</v>
      </c>
      <c r="I254" s="113">
        <v>44916</v>
      </c>
    </row>
    <row r="255" spans="1:9" ht="27.75" customHeight="1">
      <c r="A255" s="181" t="s">
        <v>378</v>
      </c>
      <c r="B255" s="181" t="s">
        <v>624</v>
      </c>
      <c r="C255" s="113">
        <v>44911</v>
      </c>
      <c r="D255" s="113">
        <v>44913</v>
      </c>
      <c r="E255" s="113">
        <v>56</v>
      </c>
      <c r="F255" s="113">
        <v>44919</v>
      </c>
      <c r="G255" s="113">
        <v>44920</v>
      </c>
      <c r="H255" s="113">
        <v>44922</v>
      </c>
      <c r="I255" s="113">
        <v>44923</v>
      </c>
    </row>
    <row r="256" spans="1:9" ht="27.75" customHeight="1">
      <c r="A256" s="181" t="s">
        <v>535</v>
      </c>
      <c r="B256" s="181" t="s">
        <v>630</v>
      </c>
      <c r="C256" s="113">
        <v>44918</v>
      </c>
      <c r="D256" s="113">
        <v>44920</v>
      </c>
      <c r="E256" s="113">
        <v>63</v>
      </c>
      <c r="F256" s="113">
        <v>44926</v>
      </c>
      <c r="G256" s="113">
        <v>44927</v>
      </c>
      <c r="H256" s="113">
        <v>44929</v>
      </c>
      <c r="I256" s="113">
        <v>44930</v>
      </c>
    </row>
    <row r="257" spans="1:9" ht="27.75" customHeight="1">
      <c r="A257" s="181" t="s">
        <v>627</v>
      </c>
      <c r="B257" s="181" t="s">
        <v>625</v>
      </c>
      <c r="C257" s="113">
        <v>44925</v>
      </c>
      <c r="D257" s="113">
        <v>44927</v>
      </c>
      <c r="E257" s="113">
        <v>70</v>
      </c>
      <c r="F257" s="113">
        <v>44933</v>
      </c>
      <c r="G257" s="113">
        <v>44934</v>
      </c>
      <c r="H257" s="113">
        <v>44936</v>
      </c>
      <c r="I257" s="113">
        <v>44937</v>
      </c>
    </row>
    <row r="258" spans="1:9" ht="27.75" customHeight="1">
      <c r="A258" s="181" t="s">
        <v>378</v>
      </c>
      <c r="B258" s="181" t="s">
        <v>626</v>
      </c>
      <c r="C258" s="113">
        <v>44932</v>
      </c>
      <c r="D258" s="113">
        <v>44934</v>
      </c>
      <c r="E258" s="113">
        <v>77</v>
      </c>
      <c r="F258" s="113">
        <v>44940</v>
      </c>
      <c r="G258" s="113">
        <v>44941</v>
      </c>
      <c r="H258" s="113">
        <v>44943</v>
      </c>
      <c r="I258" s="113">
        <v>44944</v>
      </c>
    </row>
    <row r="259" spans="1:9" ht="87.75" customHeight="1">
      <c r="A259" s="229" t="s">
        <v>174</v>
      </c>
      <c r="B259" s="229"/>
      <c r="C259" s="229"/>
      <c r="D259" s="229"/>
      <c r="E259" s="82"/>
      <c r="F259" s="76"/>
      <c r="G259" s="229" t="s">
        <v>173</v>
      </c>
      <c r="H259" s="229"/>
      <c r="I259" s="229"/>
    </row>
    <row r="260" spans="1:11" ht="18.75" customHeight="1">
      <c r="A260" s="231" t="s">
        <v>63</v>
      </c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</row>
    <row r="261" spans="1:11" ht="18.75" customHeight="1">
      <c r="A261" s="228" t="s">
        <v>106</v>
      </c>
      <c r="B261" s="228"/>
      <c r="C261" s="228"/>
      <c r="D261" s="228"/>
      <c r="E261" s="228"/>
      <c r="F261" s="228"/>
      <c r="G261" s="228"/>
      <c r="H261" s="228"/>
      <c r="I261" s="228"/>
      <c r="J261" s="79"/>
      <c r="K261" s="79"/>
    </row>
    <row r="262" spans="1:11" ht="18.75" customHeight="1">
      <c r="A262" s="228" t="s">
        <v>107</v>
      </c>
      <c r="B262" s="228"/>
      <c r="C262" s="228"/>
      <c r="D262" s="228"/>
      <c r="E262" s="228"/>
      <c r="F262" s="79"/>
      <c r="G262" s="79"/>
      <c r="H262" s="79"/>
      <c r="I262" s="79"/>
      <c r="J262" s="79"/>
      <c r="K262" s="79"/>
    </row>
    <row r="263" spans="1:11" ht="33" customHeight="1">
      <c r="A263" s="228" t="s">
        <v>108</v>
      </c>
      <c r="B263" s="228"/>
      <c r="C263" s="228"/>
      <c r="D263" s="228"/>
      <c r="E263" s="80"/>
      <c r="F263" s="79"/>
      <c r="G263" s="79"/>
      <c r="H263" s="79"/>
      <c r="I263" s="79"/>
      <c r="J263" s="79"/>
      <c r="K263" s="79"/>
    </row>
    <row r="264" spans="1:11" ht="34.5" customHeight="1">
      <c r="A264" s="228" t="s">
        <v>109</v>
      </c>
      <c r="B264" s="228"/>
      <c r="C264" s="228"/>
      <c r="D264" s="228"/>
      <c r="E264" s="228"/>
      <c r="F264" s="79"/>
      <c r="G264" s="79"/>
      <c r="H264" s="79"/>
      <c r="I264" s="79"/>
      <c r="J264" s="79"/>
      <c r="K264" s="79"/>
    </row>
    <row r="265" spans="1:11" ht="18.75">
      <c r="A265" s="25" t="s">
        <v>16</v>
      </c>
      <c r="B265" s="8"/>
      <c r="G265" s="25"/>
      <c r="H265" s="25"/>
      <c r="I265" s="25"/>
      <c r="J265" s="25"/>
      <c r="K265" s="25"/>
    </row>
    <row r="266" spans="1:6" ht="18.75">
      <c r="A266" s="77" t="s">
        <v>175</v>
      </c>
      <c r="B266" s="25"/>
      <c r="C266" s="25"/>
      <c r="D266" s="25"/>
      <c r="E266" s="25"/>
      <c r="F266" s="25"/>
    </row>
    <row r="267" spans="1:3" ht="16.5">
      <c r="A267" s="5" t="s">
        <v>594</v>
      </c>
      <c r="B267" s="62"/>
      <c r="C267" s="62"/>
    </row>
    <row r="268" ht="15.75">
      <c r="A268" s="5" t="s">
        <v>595</v>
      </c>
    </row>
    <row r="269" spans="1:3" ht="16.5">
      <c r="A269" s="5" t="s">
        <v>460</v>
      </c>
      <c r="B269" s="62"/>
      <c r="C269" s="62"/>
    </row>
    <row r="270" ht="16.5">
      <c r="A270" s="77" t="s">
        <v>596</v>
      </c>
    </row>
    <row r="271" ht="16.5">
      <c r="A271" s="77" t="s">
        <v>62</v>
      </c>
    </row>
  </sheetData>
  <sheetProtection/>
  <mergeCells count="28">
    <mergeCell ref="D123:I123"/>
    <mergeCell ref="D25:I25"/>
    <mergeCell ref="D171:I171"/>
    <mergeCell ref="D174:I174"/>
    <mergeCell ref="D193:I193"/>
    <mergeCell ref="A1:I5"/>
    <mergeCell ref="A9:A10"/>
    <mergeCell ref="B9:B10"/>
    <mergeCell ref="A7:G7"/>
    <mergeCell ref="G168:I168"/>
    <mergeCell ref="D9:I9"/>
    <mergeCell ref="D170:I170"/>
    <mergeCell ref="D72:I72"/>
    <mergeCell ref="D75:I75"/>
    <mergeCell ref="F22:I22"/>
    <mergeCell ref="F246:I246"/>
    <mergeCell ref="D200:I200"/>
    <mergeCell ref="D169:I169"/>
    <mergeCell ref="D207:I207"/>
    <mergeCell ref="D126:I126"/>
    <mergeCell ref="A264:E264"/>
    <mergeCell ref="A263:D263"/>
    <mergeCell ref="A262:E262"/>
    <mergeCell ref="A261:I261"/>
    <mergeCell ref="A260:K260"/>
    <mergeCell ref="D204:I204"/>
    <mergeCell ref="G259:I259"/>
    <mergeCell ref="A259:D259"/>
  </mergeCells>
  <hyperlinks>
    <hyperlink ref="H7" location="MENU!A1" display="BACK TO MENU"/>
  </hyperlinks>
  <printOptions horizontalCentered="1"/>
  <pageMargins left="0.2362204724409449" right="0.2362204724409449" top="0.1968503937007874" bottom="0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grace_lai</cp:lastModifiedBy>
  <cp:lastPrinted>2022-11-18T06:14:52Z</cp:lastPrinted>
  <dcterms:created xsi:type="dcterms:W3CDTF">2004-04-06T08:11:22Z</dcterms:created>
  <dcterms:modified xsi:type="dcterms:W3CDTF">2022-11-18T06:15:00Z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